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8.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EstaPasta_de_trabalho"/>
  <mc:AlternateContent xmlns:mc="http://schemas.openxmlformats.org/markup-compatibility/2006">
    <mc:Choice Requires="x15">
      <x15ac:absPath xmlns:x15ac="http://schemas.microsoft.com/office/spreadsheetml/2010/11/ac" url="https://gexproservices-my.sharepoint.com/personal/jsmith_gexproservices_com/Documents/DOC_CONTROL/QF Documents/"/>
    </mc:Choice>
  </mc:AlternateContent>
  <xr:revisionPtr revIDLastSave="12" documentId="8_{463C75D3-CB94-4F90-9A57-23F222FD3C21}" xr6:coauthVersionLast="47" xr6:coauthVersionMax="47" xr10:uidLastSave="{63893568-E471-4D50-B05C-7AE4F9F0E2C9}"/>
  <workbookProtection workbookAlgorithmName="SHA-512" workbookHashValue="SMniw9s98t77n5DI379yvqq7wNXk07rht6DAmCEcck9HNXyPnHZ4+6AgbXQo6Touihyi/VI7hVb6wmx6mnONLw==" workbookSaltValue="lRmWZuAoVlXwUkTEUPTrxw==" workbookSpinCount="100000" lockStructure="1"/>
  <bookViews>
    <workbookView xWindow="20370" yWindow="-120" windowWidth="29040" windowHeight="15840" tabRatio="956" xr2:uid="{00000000-000D-0000-FFFF-FFFF00000000}"/>
  </bookViews>
  <sheets>
    <sheet name="Summary" sheetId="14" r:id="rId1"/>
    <sheet name="Financial" sheetId="16" r:id="rId2"/>
    <sheet name="Quality Systems" sheetId="17" r:id="rId3"/>
    <sheet name="Social Accountability" sheetId="19" r:id="rId4"/>
    <sheet name="Operations" sheetId="1" r:id="rId5"/>
    <sheet name="Environment &amp; Safety" sheetId="2" r:id="rId6"/>
    <sheet name="Security" sheetId="12" r:id="rId7"/>
    <sheet name="Summary Chart" sheetId="11" r:id="rId8"/>
    <sheet name="Financial Chart" sheetId="9" r:id="rId9"/>
    <sheet name="Quality Chart" sheetId="6" r:id="rId10"/>
    <sheet name="Social Accountability Chart" sheetId="20" r:id="rId11"/>
    <sheet name="Environment Chart" sheetId="5" r:id="rId12"/>
    <sheet name="Operations Chart" sheetId="4" r:id="rId13"/>
    <sheet name="Security Chart" sheetId="13" r:id="rId14"/>
    <sheet name="Database" sheetId="15" r:id="rId15"/>
    <sheet name="Sheet3" sheetId="10" state="hidden" r:id="rId16"/>
    <sheet name="DB2" sheetId="18" state="hidden" r:id="rId17"/>
  </sheets>
  <definedNames>
    <definedName name="_xlnm._FilterDatabase" localSheetId="14" hidden="1">Database!$A$1:$K$662</definedName>
    <definedName name="_xlnm.Print_Area" localSheetId="0">Summary!$A$2:$E$51</definedName>
    <definedName name="_xlnm.Print_Titles" localSheetId="5">'Environment &amp; Safety'!$1:$5</definedName>
    <definedName name="_xlnm.Print_Titles" localSheetId="1">Financial!$1:$5</definedName>
    <definedName name="_xlnm.Print_Titles" localSheetId="4">Operations!$1:$5</definedName>
    <definedName name="_xlnm.Print_Titles" localSheetId="2">'Quality Systems'!$1:$5</definedName>
    <definedName name="_xlnm.Print_Titles" localSheetId="6">Security!$1:$5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2" l="1"/>
  <c r="F15" i="2"/>
  <c r="F16" i="2"/>
  <c r="E15" i="2"/>
  <c r="E16" i="2"/>
  <c r="D15" i="2"/>
  <c r="D16" i="2"/>
  <c r="C15" i="2"/>
  <c r="C16" i="2"/>
  <c r="D11" i="2" l="1"/>
  <c r="D8" i="17"/>
  <c r="F8" i="17"/>
  <c r="C8" i="17"/>
  <c r="C9" i="17"/>
  <c r="D9" i="17"/>
  <c r="D6" i="17"/>
  <c r="D15" i="1" l="1"/>
  <c r="F27" i="17"/>
  <c r="D27" i="17"/>
  <c r="C27" i="17"/>
  <c r="D28" i="17"/>
  <c r="F16" i="1"/>
  <c r="B19" i="14"/>
  <c r="E6" i="14" l="1"/>
  <c r="A7" i="10"/>
  <c r="A6" i="10"/>
  <c r="A5" i="10"/>
  <c r="A3" i="10"/>
  <c r="C1" i="10"/>
  <c r="B1" i="10"/>
  <c r="I5" i="12" l="1"/>
  <c r="H5" i="12"/>
  <c r="G6" i="12"/>
  <c r="G5" i="12"/>
  <c r="F16" i="12"/>
  <c r="F15" i="12"/>
  <c r="F14" i="12"/>
  <c r="F13" i="12"/>
  <c r="F12" i="12"/>
  <c r="F11" i="12"/>
  <c r="F10" i="12"/>
  <c r="F9" i="12"/>
  <c r="F8" i="12"/>
  <c r="F7" i="12"/>
  <c r="F6" i="12"/>
  <c r="F5" i="12"/>
  <c r="E13" i="12"/>
  <c r="E12" i="12"/>
  <c r="E11" i="12"/>
  <c r="E10" i="12"/>
  <c r="E9" i="12"/>
  <c r="E8" i="12"/>
  <c r="E7" i="12"/>
  <c r="E6" i="12"/>
  <c r="E5" i="12"/>
  <c r="D16" i="12"/>
  <c r="D15" i="12"/>
  <c r="D14" i="12"/>
  <c r="D13" i="12"/>
  <c r="D12" i="12"/>
  <c r="D11" i="12"/>
  <c r="D10" i="12"/>
  <c r="D9" i="12"/>
  <c r="D8" i="12"/>
  <c r="D7" i="12"/>
  <c r="D6" i="12"/>
  <c r="D5" i="12"/>
  <c r="C16" i="12"/>
  <c r="C15" i="12"/>
  <c r="C14" i="12"/>
  <c r="C13" i="12"/>
  <c r="C12" i="12"/>
  <c r="C11" i="12"/>
  <c r="C10" i="12"/>
  <c r="C9" i="12"/>
  <c r="C8" i="12"/>
  <c r="C7" i="12"/>
  <c r="C6" i="12"/>
  <c r="C5" i="12"/>
  <c r="D4" i="12"/>
  <c r="E2" i="12"/>
  <c r="I5" i="2"/>
  <c r="H5" i="2"/>
  <c r="G19" i="2"/>
  <c r="G6" i="2"/>
  <c r="G5" i="2"/>
  <c r="F22" i="2"/>
  <c r="F21" i="2"/>
  <c r="F20" i="2"/>
  <c r="F19" i="2"/>
  <c r="F18" i="2"/>
  <c r="F17" i="2"/>
  <c r="F14" i="2"/>
  <c r="F13" i="2"/>
  <c r="F12" i="2"/>
  <c r="F11" i="2"/>
  <c r="F10" i="2"/>
  <c r="F9" i="2"/>
  <c r="F8" i="2"/>
  <c r="F7" i="2"/>
  <c r="F6" i="2"/>
  <c r="F5" i="2"/>
  <c r="E22" i="2"/>
  <c r="E21" i="2"/>
  <c r="E20" i="2"/>
  <c r="E19" i="2"/>
  <c r="E18" i="2"/>
  <c r="E17" i="2"/>
  <c r="E14" i="2"/>
  <c r="E10" i="2"/>
  <c r="E9" i="2"/>
  <c r="E7" i="2"/>
  <c r="E6" i="2"/>
  <c r="E5" i="2"/>
  <c r="D22" i="2"/>
  <c r="D21" i="2"/>
  <c r="D20" i="2"/>
  <c r="D19" i="2"/>
  <c r="D18" i="2"/>
  <c r="D17" i="2"/>
  <c r="D14" i="2"/>
  <c r="D13" i="2"/>
  <c r="D12" i="2"/>
  <c r="D10" i="2"/>
  <c r="D9" i="2"/>
  <c r="D8" i="2"/>
  <c r="D7" i="2"/>
  <c r="D6" i="2"/>
  <c r="D5" i="2"/>
  <c r="C22" i="2"/>
  <c r="C21" i="2"/>
  <c r="C20" i="2"/>
  <c r="C19" i="2"/>
  <c r="C18" i="2"/>
  <c r="C17" i="2"/>
  <c r="C14" i="2"/>
  <c r="C13" i="2"/>
  <c r="C12" i="2"/>
  <c r="C11" i="2"/>
  <c r="C10" i="2"/>
  <c r="C9" i="2"/>
  <c r="C8" i="2"/>
  <c r="C7" i="2"/>
  <c r="C6" i="2"/>
  <c r="C5" i="2"/>
  <c r="D4" i="2"/>
  <c r="E2" i="2"/>
  <c r="I5" i="1"/>
  <c r="H5" i="1"/>
  <c r="G10" i="1"/>
  <c r="G6" i="1"/>
  <c r="G5" i="1"/>
  <c r="F20" i="1"/>
  <c r="F19" i="1"/>
  <c r="F18" i="1"/>
  <c r="F17" i="1"/>
  <c r="F15" i="1"/>
  <c r="F14" i="1"/>
  <c r="F13" i="1"/>
  <c r="F12" i="1"/>
  <c r="F11" i="1"/>
  <c r="F10" i="1"/>
  <c r="F9" i="1"/>
  <c r="F8" i="1"/>
  <c r="F7" i="1"/>
  <c r="F6" i="1"/>
  <c r="F5" i="1"/>
  <c r="E20" i="1"/>
  <c r="E19" i="1"/>
  <c r="E18" i="1"/>
  <c r="E17" i="1"/>
  <c r="E12" i="1"/>
  <c r="E11" i="1"/>
  <c r="E10" i="1"/>
  <c r="E9" i="1"/>
  <c r="E8" i="1"/>
  <c r="E7" i="1"/>
  <c r="E6" i="1"/>
  <c r="E5" i="1"/>
  <c r="D20" i="1"/>
  <c r="D19" i="1"/>
  <c r="D18" i="1"/>
  <c r="D17" i="1"/>
  <c r="D16" i="1"/>
  <c r="D14" i="1"/>
  <c r="D13" i="1"/>
  <c r="D12" i="1"/>
  <c r="D11" i="1"/>
  <c r="D10" i="1"/>
  <c r="D9" i="1"/>
  <c r="D8" i="1"/>
  <c r="D7" i="1"/>
  <c r="D6" i="1"/>
  <c r="D5" i="1"/>
  <c r="C20" i="1"/>
  <c r="C19" i="1"/>
  <c r="C18" i="1"/>
  <c r="C17" i="1"/>
  <c r="C16" i="1"/>
  <c r="C15" i="1"/>
  <c r="C14" i="1"/>
  <c r="C13" i="1"/>
  <c r="C12" i="1"/>
  <c r="C11" i="1"/>
  <c r="C10" i="1"/>
  <c r="C9" i="1"/>
  <c r="C8" i="1"/>
  <c r="C7" i="1"/>
  <c r="C6" i="1"/>
  <c r="C5" i="1"/>
  <c r="D4" i="1"/>
  <c r="E2" i="1"/>
  <c r="I5" i="19"/>
  <c r="H5" i="19"/>
  <c r="G10" i="19"/>
  <c r="G9" i="19"/>
  <c r="G8" i="19"/>
  <c r="G7" i="19"/>
  <c r="G6" i="19"/>
  <c r="G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E12" i="19"/>
  <c r="E11" i="19"/>
  <c r="E6" i="19"/>
  <c r="E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5" i="19"/>
  <c r="D4" i="19"/>
  <c r="E2" i="19"/>
  <c r="I5" i="17"/>
  <c r="H5" i="17"/>
  <c r="G6" i="17"/>
  <c r="G5" i="17"/>
  <c r="F28" i="17"/>
  <c r="F26" i="17"/>
  <c r="F25" i="17"/>
  <c r="F24" i="17"/>
  <c r="F23" i="17"/>
  <c r="F22" i="17"/>
  <c r="F21" i="17"/>
  <c r="F20" i="17"/>
  <c r="F19" i="17"/>
  <c r="F18" i="17"/>
  <c r="F17" i="17"/>
  <c r="F16" i="17"/>
  <c r="F15" i="17"/>
  <c r="F14" i="17"/>
  <c r="F13" i="17"/>
  <c r="F12" i="17"/>
  <c r="F11" i="17"/>
  <c r="F10" i="17"/>
  <c r="F9" i="17"/>
  <c r="F7" i="17"/>
  <c r="F6" i="17"/>
  <c r="F5" i="17"/>
  <c r="E26" i="17"/>
  <c r="E25" i="17"/>
  <c r="E24" i="17"/>
  <c r="E23" i="17"/>
  <c r="E22" i="17"/>
  <c r="E21" i="17"/>
  <c r="E20" i="17"/>
  <c r="E19" i="17"/>
  <c r="E18" i="17"/>
  <c r="E17" i="17"/>
  <c r="E16" i="17"/>
  <c r="E15" i="17"/>
  <c r="E12" i="17"/>
  <c r="E6" i="17"/>
  <c r="E5" i="17"/>
  <c r="D26" i="17"/>
  <c r="D25" i="17"/>
  <c r="D24" i="17"/>
  <c r="D23" i="17"/>
  <c r="D22" i="17"/>
  <c r="D21" i="17"/>
  <c r="D20" i="17"/>
  <c r="D19" i="17"/>
  <c r="D18" i="17"/>
  <c r="D17" i="17"/>
  <c r="D16" i="17"/>
  <c r="D15" i="17"/>
  <c r="D14" i="17"/>
  <c r="D13" i="17"/>
  <c r="D12" i="17"/>
  <c r="D11" i="17"/>
  <c r="D10" i="17"/>
  <c r="D7" i="17"/>
  <c r="D5" i="17"/>
  <c r="C28" i="17"/>
  <c r="C26" i="17"/>
  <c r="C25" i="17"/>
  <c r="C24" i="17"/>
  <c r="C23" i="17"/>
  <c r="C22" i="17"/>
  <c r="C21" i="17"/>
  <c r="C20" i="17"/>
  <c r="C19" i="17"/>
  <c r="C18" i="17"/>
  <c r="C17" i="17"/>
  <c r="C16" i="17"/>
  <c r="C15" i="17"/>
  <c r="C14" i="17"/>
  <c r="C13" i="17"/>
  <c r="C12" i="17"/>
  <c r="C11" i="17"/>
  <c r="C10" i="17"/>
  <c r="C7" i="17"/>
  <c r="C6" i="17"/>
  <c r="C5" i="17"/>
  <c r="D4" i="17"/>
  <c r="E2" i="17"/>
  <c r="I5" i="16"/>
  <c r="H5" i="16"/>
  <c r="G12" i="16"/>
  <c r="G6" i="16"/>
  <c r="G5" i="16"/>
  <c r="F20" i="16"/>
  <c r="F19" i="16"/>
  <c r="F18" i="16"/>
  <c r="F17" i="16"/>
  <c r="F16" i="16"/>
  <c r="F15" i="16"/>
  <c r="F14" i="16"/>
  <c r="F13" i="16"/>
  <c r="F12" i="16"/>
  <c r="F11" i="16"/>
  <c r="F10" i="16"/>
  <c r="F9" i="16"/>
  <c r="F8" i="16"/>
  <c r="F7" i="16"/>
  <c r="F5" i="16"/>
  <c r="E20" i="16"/>
  <c r="E19" i="16"/>
  <c r="E18" i="16"/>
  <c r="E17" i="16"/>
  <c r="E16" i="16"/>
  <c r="E15" i="16"/>
  <c r="E14" i="16"/>
  <c r="E13" i="16"/>
  <c r="E12" i="16"/>
  <c r="E11" i="16"/>
  <c r="E10" i="16"/>
  <c r="E9" i="16"/>
  <c r="E8" i="16"/>
  <c r="E7" i="16"/>
  <c r="E6" i="16"/>
  <c r="E5" i="16"/>
  <c r="D20" i="16"/>
  <c r="D19" i="16"/>
  <c r="D18" i="16"/>
  <c r="D17" i="16"/>
  <c r="D16" i="16"/>
  <c r="D15" i="16"/>
  <c r="D14" i="16"/>
  <c r="D13" i="16"/>
  <c r="D12" i="16"/>
  <c r="D11" i="16"/>
  <c r="D10" i="16"/>
  <c r="D9" i="16"/>
  <c r="D8" i="16"/>
  <c r="D7" i="16"/>
  <c r="D6" i="16"/>
  <c r="D5" i="16"/>
  <c r="C20" i="16"/>
  <c r="C19" i="16"/>
  <c r="C18" i="16"/>
  <c r="C17" i="16"/>
  <c r="C16" i="16"/>
  <c r="C15" i="16"/>
  <c r="C14" i="16"/>
  <c r="C13" i="16"/>
  <c r="C12" i="16"/>
  <c r="C11" i="16"/>
  <c r="C10" i="16"/>
  <c r="C9" i="16"/>
  <c r="C8" i="16"/>
  <c r="C7" i="16"/>
  <c r="C6" i="16"/>
  <c r="C5" i="16"/>
  <c r="D4" i="16"/>
  <c r="E2" i="16"/>
  <c r="D49" i="14"/>
  <c r="D48" i="14"/>
  <c r="D47" i="14"/>
  <c r="B51" i="14"/>
  <c r="B50" i="14"/>
  <c r="B49" i="14"/>
  <c r="B48" i="14"/>
  <c r="B47" i="14"/>
  <c r="D45" i="14"/>
  <c r="B46" i="14"/>
  <c r="B45" i="14"/>
  <c r="D38" i="14"/>
  <c r="D34" i="14"/>
  <c r="D33" i="14"/>
  <c r="D32" i="14"/>
  <c r="D31" i="14"/>
  <c r="B38" i="14"/>
  <c r="B34" i="14"/>
  <c r="B33" i="14"/>
  <c r="B32" i="14"/>
  <c r="B31" i="14"/>
  <c r="B30" i="14"/>
  <c r="D26" i="14"/>
  <c r="D23" i="14"/>
  <c r="D22" i="14"/>
  <c r="D21" i="14"/>
  <c r="D20" i="14"/>
  <c r="D19" i="14"/>
  <c r="D18" i="14"/>
  <c r="D17" i="14"/>
  <c r="D16" i="14"/>
  <c r="D15" i="14"/>
  <c r="D13" i="14"/>
  <c r="D12" i="14"/>
  <c r="D11" i="14"/>
  <c r="D10" i="14"/>
  <c r="D14" i="14"/>
  <c r="D9" i="14"/>
  <c r="B7" i="14"/>
  <c r="D6" i="14"/>
  <c r="B26" i="14"/>
  <c r="B23" i="14"/>
  <c r="B22" i="14"/>
  <c r="B21" i="14"/>
  <c r="B20" i="14"/>
  <c r="B18" i="14"/>
  <c r="B17" i="14"/>
  <c r="B16" i="14"/>
  <c r="B15" i="14"/>
  <c r="B14" i="14"/>
  <c r="B13" i="14"/>
  <c r="B12" i="14"/>
  <c r="B11" i="14"/>
  <c r="B10" i="14"/>
  <c r="B9" i="14"/>
  <c r="D8" i="14"/>
  <c r="B8" i="14"/>
  <c r="D7" i="14"/>
  <c r="C7" i="14"/>
  <c r="E7" i="14"/>
  <c r="B6" i="14"/>
  <c r="B5" i="14"/>
  <c r="B4" i="14"/>
  <c r="B3" i="14"/>
  <c r="G4" i="12" l="1"/>
  <c r="F4" i="12"/>
  <c r="E4" i="12"/>
  <c r="G4" i="2"/>
  <c r="F4" i="2"/>
  <c r="E4" i="2"/>
  <c r="G4" i="1"/>
  <c r="F4" i="1"/>
  <c r="E4" i="1"/>
  <c r="G4" i="17"/>
  <c r="F4" i="17"/>
  <c r="E4" i="17"/>
  <c r="I4" i="19" l="1"/>
  <c r="H4" i="19"/>
  <c r="I4" i="17"/>
  <c r="H4" i="17"/>
  <c r="I4" i="12" l="1"/>
  <c r="H4" i="12"/>
  <c r="I4" i="2"/>
  <c r="H4" i="2"/>
  <c r="H4" i="16" l="1"/>
  <c r="I4" i="16"/>
  <c r="I3" i="17" l="1"/>
  <c r="H3" i="17"/>
  <c r="C7" i="10"/>
  <c r="B7" i="10"/>
  <c r="A4" i="10"/>
  <c r="I4" i="1"/>
  <c r="I3" i="1" s="1"/>
  <c r="H4" i="1"/>
  <c r="B6" i="10" s="1"/>
  <c r="C5" i="10"/>
  <c r="H3" i="2"/>
  <c r="I3" i="19"/>
  <c r="E32" i="14" s="1"/>
  <c r="C8" i="10" s="1"/>
  <c r="H3" i="19"/>
  <c r="C2" i="10"/>
  <c r="G4" i="19"/>
  <c r="F4" i="19"/>
  <c r="E4" i="19"/>
  <c r="F2" i="19"/>
  <c r="A2" i="10"/>
  <c r="E45" i="14"/>
  <c r="E38" i="14"/>
  <c r="E34" i="14"/>
  <c r="C38" i="14"/>
  <c r="E30" i="14"/>
  <c r="D30" i="14"/>
  <c r="C30" i="14"/>
  <c r="C26" i="14"/>
  <c r="C34" i="14"/>
  <c r="E26" i="14"/>
  <c r="E21" i="14"/>
  <c r="E17" i="14"/>
  <c r="F2" i="1"/>
  <c r="F2" i="2"/>
  <c r="F2" i="17"/>
  <c r="F2" i="16"/>
  <c r="F2" i="12"/>
  <c r="I3" i="16"/>
  <c r="H3" i="16"/>
  <c r="H3" i="12"/>
  <c r="B2" i="10"/>
  <c r="C3" i="10"/>
  <c r="B8" i="10"/>
  <c r="H3" i="1" l="1"/>
  <c r="C6" i="10"/>
  <c r="I3" i="12"/>
  <c r="B5" i="10"/>
  <c r="I3" i="2"/>
  <c r="C4" i="10"/>
  <c r="B4" i="10"/>
  <c r="E33" i="14"/>
  <c r="B3" i="10"/>
</calcChain>
</file>

<file path=xl/sharedStrings.xml><?xml version="1.0" encoding="utf-8"?>
<sst xmlns="http://schemas.openxmlformats.org/spreadsheetml/2006/main" count="7180" uniqueCount="3754">
  <si>
    <t>English</t>
  </si>
  <si>
    <t>Products</t>
  </si>
  <si>
    <t>Processes</t>
  </si>
  <si>
    <t>Bolts/Screws</t>
  </si>
  <si>
    <t>CNC/Machining</t>
  </si>
  <si>
    <t>Casting/Molding</t>
  </si>
  <si>
    <t>Bending</t>
  </si>
  <si>
    <t>Dowels/Pins</t>
  </si>
  <si>
    <t>Casting/Forging</t>
  </si>
  <si>
    <t>Electricals</t>
  </si>
  <si>
    <t>Coating/Plating</t>
  </si>
  <si>
    <t>Fabrications</t>
  </si>
  <si>
    <t>Cold Forming</t>
  </si>
  <si>
    <t>Fittings</t>
  </si>
  <si>
    <t>Fabrication/Assembly</t>
  </si>
  <si>
    <t>Flanges</t>
  </si>
  <si>
    <t>Heading/Threading</t>
  </si>
  <si>
    <t>Gaskets/Seals/O-rings</t>
  </si>
  <si>
    <t>Heat Treating</t>
  </si>
  <si>
    <t>Machining</t>
  </si>
  <si>
    <t>Hot Forming</t>
  </si>
  <si>
    <t>Nuts</t>
  </si>
  <si>
    <t>Stamping</t>
  </si>
  <si>
    <t>Piping/Tubing</t>
  </si>
  <si>
    <t>Welding</t>
  </si>
  <si>
    <t>Valves</t>
  </si>
  <si>
    <t>Other</t>
  </si>
  <si>
    <t>Washers</t>
  </si>
  <si>
    <t>Weldments</t>
  </si>
  <si>
    <t>Wire/Cable/Harness</t>
  </si>
  <si>
    <t>SA8000</t>
  </si>
  <si>
    <t>F1</t>
  </si>
  <si>
    <t>F2</t>
  </si>
  <si>
    <t>F3</t>
  </si>
  <si>
    <t>F4</t>
  </si>
  <si>
    <t>F5</t>
  </si>
  <si>
    <t>F6</t>
  </si>
  <si>
    <t>F7</t>
  </si>
  <si>
    <t>F8</t>
  </si>
  <si>
    <t>F9</t>
  </si>
  <si>
    <t>F10</t>
  </si>
  <si>
    <t>F11</t>
  </si>
  <si>
    <t>F12</t>
  </si>
  <si>
    <t>F13</t>
  </si>
  <si>
    <t>F14</t>
  </si>
  <si>
    <t>F15</t>
  </si>
  <si>
    <t>Q1</t>
  </si>
  <si>
    <t>Q2</t>
  </si>
  <si>
    <t>Q3</t>
  </si>
  <si>
    <t>Q4</t>
  </si>
  <si>
    <t>Q5</t>
  </si>
  <si>
    <t>Q6</t>
  </si>
  <si>
    <t>Q7</t>
  </si>
  <si>
    <t>Q8</t>
  </si>
  <si>
    <t>Q9</t>
  </si>
  <si>
    <t>Q10</t>
  </si>
  <si>
    <t>Q11</t>
  </si>
  <si>
    <t>Q12</t>
  </si>
  <si>
    <t>Q13</t>
  </si>
  <si>
    <t>Q14</t>
  </si>
  <si>
    <t>Q15</t>
  </si>
  <si>
    <t>Q16</t>
  </si>
  <si>
    <t>Q17</t>
  </si>
  <si>
    <t>Q18</t>
  </si>
  <si>
    <t>Q19</t>
  </si>
  <si>
    <t>Q20</t>
  </si>
  <si>
    <t>Q21</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</si>
  <si>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</si>
  <si>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</si>
  <si>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</si>
  <si>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</si>
  <si>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</si>
  <si>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</si>
  <si>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</si>
  <si>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</si>
  <si>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</si>
  <si>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</si>
  <si>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</si>
  <si>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</si>
  <si>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</si>
  <si>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</si>
  <si>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</si>
  <si>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</si>
  <si>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</si>
  <si>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</si>
  <si>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</si>
  <si>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</si>
  <si>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</si>
  <si>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</si>
  <si>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</si>
  <si>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</si>
  <si>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</si>
  <si>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</si>
  <si>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</si>
  <si>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</si>
  <si>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</si>
  <si>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E1</t>
  </si>
  <si>
    <t>E2</t>
  </si>
  <si>
    <t>E3</t>
  </si>
  <si>
    <t>E4</t>
  </si>
  <si>
    <t>E5</t>
  </si>
  <si>
    <t>E6</t>
  </si>
  <si>
    <t>E7</t>
  </si>
  <si>
    <t>E8</t>
  </si>
  <si>
    <t>E9</t>
  </si>
  <si>
    <t>E10</t>
  </si>
  <si>
    <t>E11</t>
  </si>
  <si>
    <t>E12</t>
  </si>
  <si>
    <t>E13</t>
  </si>
  <si>
    <t>E14</t>
  </si>
  <si>
    <t>E15</t>
  </si>
  <si>
    <t>OP1</t>
  </si>
  <si>
    <t>NOTE: A SCORE OF 0 WILL RESULT IF ANY QUESTIONS ARE LEFT BLANK</t>
  </si>
  <si>
    <t>OP2</t>
  </si>
  <si>
    <t>OP3</t>
  </si>
  <si>
    <t>OP4</t>
  </si>
  <si>
    <t>OP5</t>
  </si>
  <si>
    <t>OP6</t>
  </si>
  <si>
    <t>OP7</t>
  </si>
  <si>
    <t>OP8</t>
  </si>
  <si>
    <t>OP9</t>
  </si>
  <si>
    <t>OP10</t>
  </si>
  <si>
    <t>OP11</t>
  </si>
  <si>
    <t>OP13</t>
  </si>
  <si>
    <t>OP14</t>
  </si>
  <si>
    <t>OP15</t>
  </si>
  <si>
    <t>S1</t>
  </si>
  <si>
    <t>S2</t>
  </si>
  <si>
    <t>S3</t>
  </si>
  <si>
    <t>S4</t>
  </si>
  <si>
    <t>S5</t>
  </si>
  <si>
    <t>S6</t>
  </si>
  <si>
    <t>S7</t>
  </si>
  <si>
    <t>S8</t>
  </si>
  <si>
    <t>S9</t>
  </si>
  <si>
    <t>S10</t>
  </si>
  <si>
    <t>S11</t>
  </si>
  <si>
    <t>中國語文</t>
  </si>
  <si>
    <t>Português</t>
  </si>
  <si>
    <t>Français</t>
  </si>
  <si>
    <t>Magyar</t>
  </si>
  <si>
    <t>Español</t>
  </si>
  <si>
    <t>Deutsch</t>
  </si>
  <si>
    <t xml:space="preserve">Please complete ALL tabs:  Summary, Financial, Quality, Environment &amp; Safety, Operations, and Security. </t>
  </si>
  <si>
    <t>请完成所有表单：概要，财务，质量，环境与安全，营运以及安保.</t>
  </si>
  <si>
    <t>Favor completar TODAS as tabelas: Sumário, Financeiro, Qualidade, Meio Ambiente e Segurança, Operações, Segurança</t>
  </si>
  <si>
    <t>Veuillez compléter les onglets suivants : Sommaire, Données économiques et financières, Qualité, Environnement &amp; Protection, Opérations et Sécurité</t>
  </si>
  <si>
    <t xml:space="preserve">Kérjük, töltse ki az ÖSSZES fület  Összegzés, Pénzügyi, Minőségügyi, Környezetvédelmi &amp; Biztonsági, Gyártási és Biztonsági. </t>
  </si>
  <si>
    <t xml:space="preserve">Por favor, complete TODAS las pestañas  Resumen, Finanzas, Calidad, Medio ambiente y Seguridad, Operaciones, Seguridad  </t>
  </si>
  <si>
    <t xml:space="preserve">Bitte ALLE Blätter ausfüllen:  Zusammenfassung, Finanzen, Qualität, Umwelt &amp; Sicherheit, Geschäftstätigkeit und Sicherheit. </t>
  </si>
  <si>
    <t>GEXPRO SERVICES SUPPLIER ASSESSMENT</t>
  </si>
  <si>
    <t>SZÁLLÍTÓ ÉRTÉKELÉSE</t>
  </si>
  <si>
    <t>EVALUACIÓN DEL PROVEEDOR</t>
  </si>
  <si>
    <t>LIEFERANTENBEWERTUNG</t>
  </si>
  <si>
    <t>SUPPLIER SELF SURVEY</t>
  </si>
  <si>
    <t>供应商自评表</t>
  </si>
  <si>
    <t>Auto Avaliação - Fornecedor</t>
  </si>
  <si>
    <t>Formulaire d'auto-évaluation fournisseur</t>
  </si>
  <si>
    <t>SZÁLLÍTÓ ÖNÉRTÉKELÉSE</t>
  </si>
  <si>
    <t>AUTOEXAMEN PARA EL PROVEEDOR</t>
  </si>
  <si>
    <t>SELBSTAUSKUNFT</t>
  </si>
  <si>
    <t>SELF-SURVEY DATE</t>
  </si>
  <si>
    <t>填写日期</t>
  </si>
  <si>
    <t>Data da Avaliação do Fornecedor</t>
  </si>
  <si>
    <t>Date de l'auto-évaluation</t>
  </si>
  <si>
    <t>ÖNÉRTÉKELÉS DÁTUMA</t>
  </si>
  <si>
    <t>FECHA DE AUTOEXAMEN</t>
  </si>
  <si>
    <t>DATUM DER SELBSTAUSKUNFT</t>
  </si>
  <si>
    <t>SCORE</t>
  </si>
  <si>
    <t>总分</t>
  </si>
  <si>
    <t>Pontuação</t>
  </si>
  <si>
    <t>PONTSZÁM</t>
  </si>
  <si>
    <t>PUNTAJE</t>
  </si>
  <si>
    <t>PUNKTZAHL</t>
  </si>
  <si>
    <t xml:space="preserve">SUPPLIER CONTACT INFORMATION </t>
  </si>
  <si>
    <t>供应商信息</t>
  </si>
  <si>
    <t>Informações de Contato do Fornecedor</t>
  </si>
  <si>
    <t>Coordonnées du fournisseur</t>
  </si>
  <si>
    <t xml:space="preserve">SZÁLLÍTÓ KAPCSOLATTARTÁSI ADATAI </t>
  </si>
  <si>
    <t xml:space="preserve">INFORMACIÓN DE CONTACTO DEL PROVEEDOR </t>
  </si>
  <si>
    <t xml:space="preserve">KONTAKTDATEN DES LIEFERANTEN </t>
  </si>
  <si>
    <t>DEMOGRAPHIC INFORMATION</t>
  </si>
  <si>
    <t>统计资料</t>
  </si>
  <si>
    <t>Informações Gerais</t>
  </si>
  <si>
    <t>Informations générales</t>
  </si>
  <si>
    <t>DEMOGRÁFIAI ADATOK</t>
  </si>
  <si>
    <t>INFORMACIÓN DEMOGRÁFICA</t>
  </si>
  <si>
    <t>DEMOGRAPHISCHE INFORMATIONEN</t>
  </si>
  <si>
    <t>SUPPLIER NAME</t>
  </si>
  <si>
    <t>供应商全称</t>
  </si>
  <si>
    <t>Nome do Fornecedor</t>
  </si>
  <si>
    <t>Nom du fournisseur</t>
  </si>
  <si>
    <t>SZÁLLÍTÓ NEVE</t>
  </si>
  <si>
    <t>NOMBRE DEL PROVEEDOR</t>
  </si>
  <si>
    <t>LIEFERANTENNAME</t>
  </si>
  <si>
    <t xml:space="preserve">YEAR ESTABLISHED  </t>
  </si>
  <si>
    <t>公司成立年份</t>
  </si>
  <si>
    <t>Ano de Fundação</t>
  </si>
  <si>
    <t>Année de création</t>
  </si>
  <si>
    <t xml:space="preserve">ALAPÍTÁS ÉVE  </t>
  </si>
  <si>
    <t xml:space="preserve">FECHA DE CREACIÓN  </t>
  </si>
  <si>
    <t xml:space="preserve">GRÜNDUNGSJAHR  </t>
  </si>
  <si>
    <t>ADDRESS</t>
  </si>
  <si>
    <t xml:space="preserve"> 地址</t>
  </si>
  <si>
    <t>Endereço</t>
  </si>
  <si>
    <t>Adresse</t>
  </si>
  <si>
    <t>CÍM</t>
  </si>
  <si>
    <t>DIRECCIÓN</t>
  </si>
  <si>
    <t>ANSCHRIFT</t>
  </si>
  <si>
    <t xml:space="preserve">ANNUAL SALES ($US) </t>
  </si>
  <si>
    <t>年营业额 (美金)</t>
  </si>
  <si>
    <t>Vendas Anuais (R$)</t>
  </si>
  <si>
    <t>Chiffre d'affaires annuel</t>
  </si>
  <si>
    <t xml:space="preserve">ÉVES FORGALOM (USD) </t>
  </si>
  <si>
    <t xml:space="preserve">VENTAS ANUALES (USD) </t>
  </si>
  <si>
    <t xml:space="preserve">JAHRESUMSATZ (USD) </t>
  </si>
  <si>
    <t>CITY</t>
  </si>
  <si>
    <t xml:space="preserve"> 城市</t>
  </si>
  <si>
    <t>Cidade</t>
  </si>
  <si>
    <t>Ville</t>
  </si>
  <si>
    <t>TELEPÜLÉS</t>
  </si>
  <si>
    <t>CIUDAD</t>
  </si>
  <si>
    <t>STADT</t>
  </si>
  <si>
    <t xml:space="preserve">% EXPORT (N AMER/ASIA/EU)  </t>
  </si>
  <si>
    <t>出口比率%</t>
  </si>
  <si>
    <t>% Exportação</t>
  </si>
  <si>
    <t>% Exportation (Amérique du Nord/Asie/Europe)</t>
  </si>
  <si>
    <t xml:space="preserve">EXPORT %-A (É-AMERIKA/ÁZSIA/EU)  </t>
  </si>
  <si>
    <t xml:space="preserve">% DE EXPORTACIÓN (EN AMER/ASIA/EU)  </t>
  </si>
  <si>
    <t xml:space="preserve">% EXPORT (N AMER/ASIEN/EU)  </t>
  </si>
  <si>
    <t>STATE</t>
  </si>
  <si>
    <t xml:space="preserve"> 州</t>
  </si>
  <si>
    <t>Estado</t>
  </si>
  <si>
    <t>Etat</t>
  </si>
  <si>
    <t>ÁLLAM</t>
  </si>
  <si>
    <t>ESTADO</t>
  </si>
  <si>
    <t>STAAT</t>
  </si>
  <si>
    <t>PRIMARY COMMODITY</t>
  </si>
  <si>
    <t xml:space="preserve"> 主要产品</t>
  </si>
  <si>
    <t>Produto Primário (Carro chefe)</t>
  </si>
  <si>
    <t>Principale activité (Produits finis)</t>
  </si>
  <si>
    <t>ELSŐDLEGES ÁRUCIKK</t>
  </si>
  <si>
    <t>COMUNIDAD PRIMARIA</t>
  </si>
  <si>
    <r>
      <rPr>
        <sz val="11"/>
        <rFont val="Arial"/>
        <family val="2"/>
        <charset val="1"/>
      </rPr>
      <t>PRIM</t>
    </r>
    <r>
      <rPr>
        <sz val="11"/>
        <rFont val="Calibri"/>
        <family val="2"/>
        <charset val="238"/>
      </rPr>
      <t>Ä</t>
    </r>
    <r>
      <rPr>
        <sz val="9.9"/>
        <rFont val="Arial"/>
        <family val="2"/>
        <charset val="1"/>
      </rPr>
      <t>RES</t>
    </r>
    <r>
      <rPr>
        <sz val="11"/>
        <rFont val="Arial"/>
        <family val="2"/>
        <charset val="1"/>
      </rPr>
      <t xml:space="preserve"> PRODUKT</t>
    </r>
  </si>
  <si>
    <t>ZIP CODE</t>
  </si>
  <si>
    <t>邮政编码</t>
  </si>
  <si>
    <t>CEP</t>
  </si>
  <si>
    <t>Code Postal</t>
  </si>
  <si>
    <t>IRÁNYÍTÓSZÁM</t>
  </si>
  <si>
    <t>CÓDIGO POSTAL</t>
  </si>
  <si>
    <t>PLZ</t>
  </si>
  <si>
    <t>2ND COMMODITY</t>
  </si>
  <si>
    <t xml:space="preserve"> 次要产品1</t>
  </si>
  <si>
    <t>Produto Secundário</t>
  </si>
  <si>
    <t>Seconde activité (Produits finis)</t>
  </si>
  <si>
    <t>2. ÁRUCIKK</t>
  </si>
  <si>
    <t>2ª COMUNIDAD</t>
  </si>
  <si>
    <r>
      <rPr>
        <sz val="11"/>
        <rFont val="Arial"/>
        <family val="2"/>
        <charset val="1"/>
      </rPr>
      <t>SEKUND</t>
    </r>
    <r>
      <rPr>
        <sz val="11"/>
        <rFont val="Calibri"/>
        <family val="2"/>
        <charset val="238"/>
      </rPr>
      <t>Ä</t>
    </r>
    <r>
      <rPr>
        <sz val="9.9"/>
        <rFont val="Arial"/>
        <family val="2"/>
        <charset val="1"/>
      </rPr>
      <t>RES</t>
    </r>
    <r>
      <rPr>
        <sz val="11"/>
        <rFont val="Arial"/>
        <family val="2"/>
        <charset val="1"/>
      </rPr>
      <t xml:space="preserve"> PRODUKT</t>
    </r>
  </si>
  <si>
    <t>COUNTRY</t>
  </si>
  <si>
    <t xml:space="preserve"> 国家</t>
  </si>
  <si>
    <t>País</t>
  </si>
  <si>
    <t>Pays</t>
  </si>
  <si>
    <t>ORSZÁG</t>
  </si>
  <si>
    <t>PAÍS</t>
  </si>
  <si>
    <t>LAND</t>
  </si>
  <si>
    <t xml:space="preserve">3RD COMMODITY </t>
  </si>
  <si>
    <t>次 要产品2</t>
  </si>
  <si>
    <t>Produto Terciário</t>
  </si>
  <si>
    <t>Troisième activité (Produits finis)</t>
  </si>
  <si>
    <t>3. ÁRUCIKK</t>
  </si>
  <si>
    <t xml:space="preserve">3ª COMUNIDAD </t>
  </si>
  <si>
    <r>
      <rPr>
        <sz val="11"/>
        <rFont val="Arial"/>
        <family val="2"/>
        <charset val="1"/>
      </rPr>
      <t>TERTI</t>
    </r>
    <r>
      <rPr>
        <sz val="11"/>
        <rFont val="Calibri"/>
        <family val="2"/>
        <charset val="238"/>
      </rPr>
      <t>Ä</t>
    </r>
    <r>
      <rPr>
        <sz val="9.9"/>
        <rFont val="Arial"/>
        <family val="2"/>
        <charset val="1"/>
      </rPr>
      <t>RES</t>
    </r>
    <r>
      <rPr>
        <sz val="11"/>
        <rFont val="Arial"/>
        <family val="2"/>
        <charset val="1"/>
      </rPr>
      <t xml:space="preserve"> PRODUKT </t>
    </r>
  </si>
  <si>
    <t xml:space="preserve">TELEPHONE NUMBER </t>
  </si>
  <si>
    <t xml:space="preserve"> 电话</t>
  </si>
  <si>
    <t>Telefone para Contato</t>
  </si>
  <si>
    <t>Numéro de téléphone</t>
  </si>
  <si>
    <t>TELEFONSZÁM</t>
  </si>
  <si>
    <t xml:space="preserve">NÚMERO DE TELÉFONO </t>
  </si>
  <si>
    <t xml:space="preserve">TELEFONNUMMER </t>
  </si>
  <si>
    <t xml:space="preserve">PRIMARY PROCESS </t>
  </si>
  <si>
    <t>主要制造能力</t>
  </si>
  <si>
    <t>Processo Primário</t>
  </si>
  <si>
    <t>Principale activité (Process industriel)</t>
  </si>
  <si>
    <t xml:space="preserve">ELSŐDLEGES FOLYAMAT </t>
  </si>
  <si>
    <t xml:space="preserve">PROCESO PRINCIPAL </t>
  </si>
  <si>
    <t xml:space="preserve">PRIMÄRES VERFAHREN </t>
  </si>
  <si>
    <t xml:space="preserve">SUPPLIER CONTACT </t>
  </si>
  <si>
    <t xml:space="preserve"> 业务联系人</t>
  </si>
  <si>
    <t>e-mail</t>
  </si>
  <si>
    <t>Contact du fournisseur</t>
  </si>
  <si>
    <t xml:space="preserve">CONTACTO DEL PROVEEDOR </t>
  </si>
  <si>
    <t xml:space="preserve">2ND PROCESS </t>
  </si>
  <si>
    <t>次要制造能力1</t>
  </si>
  <si>
    <t>Processo Secundário</t>
  </si>
  <si>
    <t>Seconde activité (Process industriel)</t>
  </si>
  <si>
    <t xml:space="preserve">2. FOLYAMAT </t>
  </si>
  <si>
    <t xml:space="preserve">2º PROCESO </t>
  </si>
  <si>
    <t xml:space="preserve">SEKUNDÄRES VERFAHREN </t>
  </si>
  <si>
    <t>Contato da Qualidade</t>
  </si>
  <si>
    <t>Email</t>
  </si>
  <si>
    <t>E-mail</t>
  </si>
  <si>
    <t>Correo electrónico</t>
  </si>
  <si>
    <t>E-Mail</t>
  </si>
  <si>
    <t xml:space="preserve">3RD PROCESS </t>
  </si>
  <si>
    <t>次要制造能力2</t>
  </si>
  <si>
    <t>Processo Terciário</t>
  </si>
  <si>
    <t>Troisième activité (Process industriel)</t>
  </si>
  <si>
    <t xml:space="preserve">3. FOLYAMAT </t>
  </si>
  <si>
    <t xml:space="preserve">3º PROCESO </t>
  </si>
  <si>
    <t xml:space="preserve">TERTIÄRES VERFAHREN </t>
  </si>
  <si>
    <t>PHONE</t>
  </si>
  <si>
    <t>Téléphone</t>
  </si>
  <si>
    <t>TELEFON</t>
  </si>
  <si>
    <t>TELÉFONO</t>
  </si>
  <si>
    <t>SELF SURVEY COMPLETED BY</t>
  </si>
  <si>
    <t xml:space="preserve"> 填表人</t>
  </si>
  <si>
    <t>Auto Avaliação completada por</t>
  </si>
  <si>
    <t>Formulaire d'auto-évaluation complété par</t>
  </si>
  <si>
    <t>AZ ÖNÉRTÉKELÉST KÉSZÍTETTE:</t>
  </si>
  <si>
    <t>AUTOEXAMEN COMPLETADO POR</t>
  </si>
  <si>
    <t>SELBSTAUSKUNFT AUSGEFÜLLT VON</t>
  </si>
  <si>
    <t>CONTACT- QUALITY</t>
  </si>
  <si>
    <t xml:space="preserve"> 质量联系人</t>
  </si>
  <si>
    <t>Contat Qualité</t>
  </si>
  <si>
    <t>KAPCSOLAT - MINŐSÉGÜGY</t>
  </si>
  <si>
    <t>CONTACTO-CALIDAD</t>
  </si>
  <si>
    <t>KONTAKT - QUALITÄT</t>
  </si>
  <si>
    <t>NAME</t>
  </si>
  <si>
    <t xml:space="preserve"> 姓名</t>
  </si>
  <si>
    <t>Nome</t>
  </si>
  <si>
    <t xml:space="preserve">Nom  </t>
  </si>
  <si>
    <t>NÉV</t>
  </si>
  <si>
    <t>NOMBRE</t>
  </si>
  <si>
    <t>Name</t>
  </si>
  <si>
    <t>Quantidade Funcionários</t>
  </si>
  <si>
    <t>Quantidade Funcionários na Qualidade</t>
  </si>
  <si>
    <t>CERTIFICATIONS</t>
  </si>
  <si>
    <t>证书</t>
  </si>
  <si>
    <t>Certificações</t>
  </si>
  <si>
    <t>Certifications</t>
  </si>
  <si>
    <t>TANÚSÍTVÁNYOK</t>
  </si>
  <si>
    <t>CERTIFICACIONES</t>
  </si>
  <si>
    <t>ZERTIFIZIERUNGEN</t>
  </si>
  <si>
    <t xml:space="preserve">Quality Systems 1 </t>
  </si>
  <si>
    <t xml:space="preserve"> 质量体系 1</t>
  </si>
  <si>
    <t>Sistema da Qualidade 1 - Validade</t>
  </si>
  <si>
    <t>Systèmes qualité 1</t>
  </si>
  <si>
    <t xml:space="preserve">Minőségügyi rendszerek 1 </t>
  </si>
  <si>
    <t xml:space="preserve">Sistemas de calidad 1 </t>
  </si>
  <si>
    <t>QUALITATSSYSTEME 1</t>
  </si>
  <si>
    <t xml:space="preserve">Environmental Systems </t>
  </si>
  <si>
    <t xml:space="preserve"> 环境体系</t>
  </si>
  <si>
    <t>Meio Ambiente - Validade</t>
  </si>
  <si>
    <t>Systèmes environnementaux</t>
  </si>
  <si>
    <t xml:space="preserve">Környezetvédelmi rendszerek </t>
  </si>
  <si>
    <t xml:space="preserve">Sistemas ambientales </t>
  </si>
  <si>
    <t>UMWELTSYSTEME</t>
  </si>
  <si>
    <t xml:space="preserve">Quality Systems 2 </t>
  </si>
  <si>
    <t xml:space="preserve"> 质量体系 2</t>
  </si>
  <si>
    <t>Sistema da Qualidade 2 - Validade</t>
  </si>
  <si>
    <t>Systèmes qualité 2</t>
  </si>
  <si>
    <t>Minőségügyi rendszerek 2</t>
  </si>
  <si>
    <t>Sistemas de calidad 2</t>
  </si>
  <si>
    <t>QUALITATSSYSTEME 2</t>
  </si>
  <si>
    <t>Safety Systems</t>
  </si>
  <si>
    <t xml:space="preserve">  安全保护体系</t>
  </si>
  <si>
    <t>Segurança - Validade</t>
  </si>
  <si>
    <t>Systèmes de sécurité</t>
  </si>
  <si>
    <t>Biztonsági rendszerek</t>
  </si>
  <si>
    <t>Sistemas de seguridad</t>
  </si>
  <si>
    <t>SICHERHEITSSYSTEME</t>
  </si>
  <si>
    <t>INDICATE YOUR PERCEIVED STRENGTHS</t>
  </si>
  <si>
    <t xml:space="preserve"> 优势(自我评估)</t>
  </si>
  <si>
    <t>Indique os "Pontos Fortes" Observados</t>
  </si>
  <si>
    <t>Indiquez vos avantages perçus</t>
  </si>
  <si>
    <t>JELÖLJE MEG ERŐSSÉGEIT</t>
  </si>
  <si>
    <t>INDIQUE SUS PUNTOS FUERTES</t>
  </si>
  <si>
    <t>GEBEN SIE IHRE WAHRGENOMMENEN STÄRKEN AN</t>
  </si>
  <si>
    <t xml:space="preserve">INDICATE YOUR PERCEIVED WEAKNESSES </t>
  </si>
  <si>
    <t>劣势(自我评估)</t>
  </si>
  <si>
    <t>Indique os "Pontos Fracos" Observados</t>
  </si>
  <si>
    <t>Indiquez vos faiblesses perçues</t>
  </si>
  <si>
    <t xml:space="preserve">JELÖLJE MEG GYENGESÉGEIT </t>
  </si>
  <si>
    <t xml:space="preserve">INDIQUE SUS DEBILIDADES </t>
  </si>
  <si>
    <t xml:space="preserve">GEBEN SIE IHRE WAHRGENOMMENEN SCHWÄCHEN AN </t>
  </si>
  <si>
    <t>PRIOR AUDIT DATE</t>
  </si>
  <si>
    <t>上次审核日期</t>
  </si>
  <si>
    <t>Data da última Auditoria</t>
  </si>
  <si>
    <t>Date du dernier audit</t>
  </si>
  <si>
    <t>KORÁBBI ELLENŐRZÉS DÁTUMA</t>
  </si>
  <si>
    <t>FECHA DE AUDITORÍA ANTERIOR</t>
  </si>
  <si>
    <t>DATUM DES LETZTEN AUDITS</t>
  </si>
  <si>
    <t>PRIOR AUDIT SCORE</t>
  </si>
  <si>
    <t>上次审核得分</t>
  </si>
  <si>
    <t>Pontuação da última Auditoria</t>
  </si>
  <si>
    <t>Score du dernier audit</t>
  </si>
  <si>
    <t>KORÁBBI ELLENŐRZÉS PONTSZÁMA</t>
  </si>
  <si>
    <t>PUNTAJE DE AUDITORÍA ANTERIOR</t>
  </si>
  <si>
    <t>PUNKTZAHL BEIM LETZTEN AUDIT</t>
  </si>
  <si>
    <t>SITE AUDIT DATE</t>
  </si>
  <si>
    <t>现场审核日期</t>
  </si>
  <si>
    <t>Data da Auditoria in loco</t>
  </si>
  <si>
    <t>Date de l'audit</t>
  </si>
  <si>
    <t>TELEPHELY-ELLENŐRZÉS DÁTUMA</t>
  </si>
  <si>
    <t>FECHA DE AUDITORÍA DEL SITIO</t>
  </si>
  <si>
    <t>DATUM DES VOR-ORT-AUDITS</t>
  </si>
  <si>
    <t>SITE AUDIT SCORE</t>
  </si>
  <si>
    <t>现场审核得分</t>
  </si>
  <si>
    <t>Pontuação da Auditoria in loco</t>
  </si>
  <si>
    <t>Score de l'audit</t>
  </si>
  <si>
    <t>TELEPHELY-ELLENŐRZÉS PONTSZÁMA</t>
  </si>
  <si>
    <t>PUNTAJE DE AUDITORÍA DEL SITIO</t>
  </si>
  <si>
    <t>PUNKTZAHL BEIM VOR-ORT-AUDIT</t>
  </si>
  <si>
    <t>ACTION PLAN DUE</t>
  </si>
  <si>
    <t>整改计划截止</t>
  </si>
  <si>
    <t>Plano de ação para</t>
  </si>
  <si>
    <t>Plan d'actions</t>
  </si>
  <si>
    <t>ESEDÉKES AKCIÓTERV</t>
  </si>
  <si>
    <t>FECHA DEL PLAN DE ACCIÓN</t>
  </si>
  <si>
    <t>AKTIONSPLAN FÄLLIG</t>
  </si>
  <si>
    <t>APPROVAL RATING</t>
  </si>
  <si>
    <t>审核结论</t>
  </si>
  <si>
    <t>Classificação</t>
  </si>
  <si>
    <t>Statut de qualification fournisseur</t>
  </si>
  <si>
    <t>JÓVÁHAGYÁS MINŐSÍTÉSE</t>
  </si>
  <si>
    <t>ÍNDICE DE APROBACIÓN</t>
  </si>
  <si>
    <t>ZULASSUNGSBEWERTUNG</t>
  </si>
  <si>
    <t>AUDIT ATTENDEES - SUPPLIER</t>
  </si>
  <si>
    <t>审核参与人-供方</t>
  </si>
  <si>
    <t>Participantes da Auditoria - Fornecedor</t>
  </si>
  <si>
    <t>Participants à l'audit - Fournisseur</t>
  </si>
  <si>
    <t>AZ ELLENŐRZÉS RÉSZTVEVŐI - SZÁLLÍTÓ</t>
  </si>
  <si>
    <t>ASISTENTES A LA AUDITORÍA - PROVEEDOR</t>
  </si>
  <si>
    <t>AUDITTEILNEHMER - LIEFERANT</t>
  </si>
  <si>
    <t>OBSERVED STRENGTHS</t>
  </si>
  <si>
    <t>优势</t>
  </si>
  <si>
    <t>Pontos Fortes Observados</t>
  </si>
  <si>
    <t>Points forts observés</t>
  </si>
  <si>
    <t>MEGFIGYELT ERŐSSÉGEK</t>
  </si>
  <si>
    <t>PUNTOS FUERTES OBSERVADOS</t>
  </si>
  <si>
    <t>BEOBACHTETE STÄRKEN</t>
  </si>
  <si>
    <t>OBSERVED FINDINGS</t>
  </si>
  <si>
    <t>不符合项</t>
  </si>
  <si>
    <t>Observações Encontradas</t>
  </si>
  <si>
    <t>Constat: remarques, observations</t>
  </si>
  <si>
    <t>MEGFIGYELÉSI MEGÁLLAPÍTÁSOK</t>
  </si>
  <si>
    <t>HALLAZGOS OBSERVADOS</t>
  </si>
  <si>
    <t>BEOBACHTETE ERGEBNISSE</t>
  </si>
  <si>
    <t>AUDIT SCOPE</t>
  </si>
  <si>
    <t>审核范围</t>
  </si>
  <si>
    <t>Escopo da Auditoria</t>
  </si>
  <si>
    <t>PERIMETRE DE L'AUDIT</t>
  </si>
  <si>
    <t>ELLENŐRZÉS HATÓKÖRE</t>
  </si>
  <si>
    <t>ALCANCE DE LA AUDITORÍA</t>
  </si>
  <si>
    <t>AUDITPUNKTZAHL</t>
  </si>
  <si>
    <t>SUPPLIER SEGMENT</t>
  </si>
  <si>
    <t>供应商分类</t>
  </si>
  <si>
    <t>Segmento do Fornecedor</t>
  </si>
  <si>
    <t>Segment(s) du fournisseur</t>
  </si>
  <si>
    <t>SZÁLLÍTÓI SZEGMENS</t>
  </si>
  <si>
    <t>SEGMENTO DEL PROVEEDOR</t>
  </si>
  <si>
    <t>LIEFERANTENSEGMENT</t>
  </si>
  <si>
    <t>Quality Systems</t>
  </si>
  <si>
    <t xml:space="preserve"> 质量系统</t>
  </si>
  <si>
    <t>Sistema da Qualidade</t>
  </si>
  <si>
    <t>Systèmes Qualité</t>
  </si>
  <si>
    <t>Minőségügyi rendszerek</t>
  </si>
  <si>
    <t>Sistemas de calidad</t>
  </si>
  <si>
    <t>Qualitätssysteme</t>
  </si>
  <si>
    <t>Hardware &amp; Fasteners</t>
  </si>
  <si>
    <t>五金制品&amp;紧固件</t>
  </si>
  <si>
    <t>Metalurgia e Fixação</t>
  </si>
  <si>
    <t>Quincaillerie et fixations</t>
  </si>
  <si>
    <t>Hardver és kötőelemek</t>
  </si>
  <si>
    <t>Hardware y Cierres</t>
  </si>
  <si>
    <t>Ausstattung &amp; Befestigungselemente</t>
  </si>
  <si>
    <t>Environment &amp; Safety</t>
  </si>
  <si>
    <t>环境与安全</t>
  </si>
  <si>
    <t>Meio Ambiente e Segurança</t>
  </si>
  <si>
    <t>Environnement &amp; Sécurité</t>
  </si>
  <si>
    <t>Környezetvédelem &amp; biztonság</t>
  </si>
  <si>
    <t>Medio ambiente y seguridad</t>
  </si>
  <si>
    <t>Umwelt &amp; Sicherheit</t>
  </si>
  <si>
    <t>Fabrications &amp; Assembly</t>
  </si>
  <si>
    <t>加工制造 &amp; 组装</t>
  </si>
  <si>
    <t>Fabricação e Montagem</t>
  </si>
  <si>
    <t>Fabrication &amp; Montage</t>
  </si>
  <si>
    <t>Előállítás és összeszerelés</t>
  </si>
  <si>
    <t>Fabricación y ensamblaje</t>
  </si>
  <si>
    <t>Fertigung &amp; Montage</t>
  </si>
  <si>
    <t>Operations</t>
  </si>
  <si>
    <t>操作</t>
  </si>
  <si>
    <t>Operações</t>
  </si>
  <si>
    <t>Opérations</t>
  </si>
  <si>
    <t>Operáció</t>
  </si>
  <si>
    <t>Operaciones</t>
  </si>
  <si>
    <t>Geschäftstätigkeit</t>
  </si>
  <si>
    <t>Electrical &amp; Instrumentation</t>
  </si>
  <si>
    <t>电器&amp;仪表</t>
  </si>
  <si>
    <t>Elétricos e Instrumentação</t>
  </si>
  <si>
    <t>Electrique &amp; Instrumentation</t>
  </si>
  <si>
    <t>Villamosság és műszerek</t>
  </si>
  <si>
    <t>Dispositivos eléctricos e implementación</t>
  </si>
  <si>
    <t>Elektronik &amp; Werkzeugbau</t>
  </si>
  <si>
    <t>Security</t>
  </si>
  <si>
    <t>安全</t>
  </si>
  <si>
    <t>Segurança</t>
  </si>
  <si>
    <t>Sécurité</t>
  </si>
  <si>
    <t>Biztonság</t>
  </si>
  <si>
    <t>Seguridad</t>
  </si>
  <si>
    <t>Sicherheit</t>
  </si>
  <si>
    <t>FINANCIAL</t>
  </si>
  <si>
    <t>Pénzügy</t>
  </si>
  <si>
    <t>Financiero</t>
  </si>
  <si>
    <t>Finanzen</t>
  </si>
  <si>
    <t>Supplier Name</t>
  </si>
  <si>
    <t xml:space="preserve"> 供应商名称</t>
  </si>
  <si>
    <t>Szállító neve</t>
  </si>
  <si>
    <t>Nombre del Proveedor</t>
  </si>
  <si>
    <t>Lieferantenname</t>
  </si>
  <si>
    <t>Financial</t>
  </si>
  <si>
    <t>财务</t>
  </si>
  <si>
    <t>Financeiro</t>
  </si>
  <si>
    <t>Données économiques et financières</t>
  </si>
  <si>
    <t>SCORING  GUIDELINES</t>
  </si>
  <si>
    <t>打分标准</t>
  </si>
  <si>
    <t>Direcionamento para Pontuação</t>
  </si>
  <si>
    <t>Directives de notation</t>
  </si>
  <si>
    <t>PONTOZÁSI SZEMPONTOK</t>
  </si>
  <si>
    <t>GUÍA DE PUNTAJE</t>
  </si>
  <si>
    <t>ANLEITUNG FÜR PUNKTEVERGABE</t>
  </si>
  <si>
    <t>5 Points 
Strong Financial Health</t>
  </si>
  <si>
    <t>(5分)
(财务健全)</t>
  </si>
  <si>
    <t>5 Pontos 
Saúde Financeira Forte</t>
  </si>
  <si>
    <t>5 points 
Situation financière saine</t>
  </si>
  <si>
    <t>5 Pont
Erős pénzügyi helyzet</t>
  </si>
  <si>
    <t>5 Points 
Salud financiera fuerte</t>
  </si>
  <si>
    <t>5 Punkte 
sehr solide Finanzen</t>
  </si>
  <si>
    <t>3 Points 
Moderate Financial Health</t>
  </si>
  <si>
    <t>(3分)
(财务中等)</t>
  </si>
  <si>
    <t>Saúde Financeira Moderada</t>
  </si>
  <si>
    <t>3 points
Situation financière stable</t>
  </si>
  <si>
    <t>3 Pont
Közepes pénzügyi helyzet</t>
  </si>
  <si>
    <t>3 Points 
Salud financiera moderada</t>
  </si>
  <si>
    <t>3 Punkte 
mittlere Finanzen</t>
  </si>
  <si>
    <t xml:space="preserve">0 Points 
Weak Financial Health </t>
  </si>
  <si>
    <t>(0 分)
(财务不健全)</t>
  </si>
  <si>
    <t>Saúde Financeira Ruim</t>
  </si>
  <si>
    <t>0 point
Situation financière fragile</t>
  </si>
  <si>
    <t xml:space="preserve">0 Pont
Gyenge pénzügyi helyzet </t>
  </si>
  <si>
    <t xml:space="preserve">0 Points 
Salud financiera débil </t>
  </si>
  <si>
    <t xml:space="preserve">0 Punkte 
schwache Finanzen </t>
  </si>
  <si>
    <t>Notes</t>
  </si>
  <si>
    <t>备注</t>
  </si>
  <si>
    <t>Notas</t>
  </si>
  <si>
    <t xml:space="preserve">Remarques </t>
  </si>
  <si>
    <t>Megjegyzések</t>
  </si>
  <si>
    <t>Anmerkungen</t>
  </si>
  <si>
    <t>SUPPLIER SELF SCORE</t>
  </si>
  <si>
    <t>供应商自评得分</t>
  </si>
  <si>
    <t>Pontuação do Fornecedor</t>
  </si>
  <si>
    <t>Auto-évaluation fournisseur</t>
  </si>
  <si>
    <t>SZÁLLÍTÓ SAJÁT PONTOZÁSA</t>
  </si>
  <si>
    <t>PUNTAJE DE AUTOEXAMEN PARA EL PROVEEDOR</t>
  </si>
  <si>
    <t>LIEFERANTENSELBSTBEWERTUNG</t>
  </si>
  <si>
    <t>Public Company</t>
  </si>
  <si>
    <t>上市公司</t>
  </si>
  <si>
    <t>Empresa Pública</t>
  </si>
  <si>
    <t>Entreprise publique</t>
  </si>
  <si>
    <t>Nyilvános társaság</t>
  </si>
  <si>
    <t>Compañía pública</t>
  </si>
  <si>
    <t>Aktiengesellschaft</t>
  </si>
  <si>
    <t>Private Company, Government-owned</t>
  </si>
  <si>
    <t>私人公司, 政府所有</t>
  </si>
  <si>
    <t>Empresa Privada</t>
  </si>
  <si>
    <t>Société privée, société à capitaux publics ou EPIC</t>
  </si>
  <si>
    <t>Compañía privada, propiedad del gobierno</t>
  </si>
  <si>
    <t>GmbH, Personengesellschaft, staatliches Unternehmen</t>
  </si>
  <si>
    <t xml:space="preserve">
注意：上市公司请回答 F2-F5， 在其中一项备注栏填入公司财务信息披露的网址。若是私人公司或政府所有公司，请回答所有财务提问。</t>
  </si>
  <si>
    <t>Nota: Se é uma Empresa Pública, por favor responda apenas as questões de F2 até F5 entrando com o link da internet onde as informações financeiras podem ser encontradas (inserir em um dos campos abaixo). Se é uma empresa Privada, favor responder o questionamento financeiro abaixo.</t>
  </si>
  <si>
    <t xml:space="preserve">Megjegyzés:  Nyilvános társaság esetén, kérem, válaszoljon az F2-F5-re, és adja meg az a társaság pénzügyi információit tartalmazó internet címet az egyik alábbi Megjegyzés rovatban.  Zártkörű állami tulajdonú vállalat esetén, kérjük, válaszoljon az összes Pénzügyi kérdésre.
</t>
  </si>
  <si>
    <t xml:space="preserve">Notas:  Si es una compañía pública, por favor responda F2 a F5 e ingrese la dirección de Internet de la información financiera de la compañía en una de las secciones de Notas que figura más abajo.  Si es una compañía privada o en propiedad del gobierno, por favor responda todas las preguntas financieras.
</t>
  </si>
  <si>
    <t xml:space="preserve">Years in Business
</t>
  </si>
  <si>
    <t>经营历史</t>
  </si>
  <si>
    <t>Anos de atuação</t>
  </si>
  <si>
    <t>Années d'expérience dans votre domaine d'activité</t>
  </si>
  <si>
    <t xml:space="preserve">Üzletben töltött évek száma
</t>
  </si>
  <si>
    <t xml:space="preserve">Años en actividad
</t>
  </si>
  <si>
    <t xml:space="preserve">Jahre im Geschäft
</t>
  </si>
  <si>
    <t xml:space="preserve">&gt; 5 years
</t>
  </si>
  <si>
    <t>&gt; 5 年</t>
  </si>
  <si>
    <t>&gt; 5 Anos</t>
  </si>
  <si>
    <t>&gt; 5 ans</t>
  </si>
  <si>
    <t xml:space="preserve">&gt; 5 év
</t>
  </si>
  <si>
    <t xml:space="preserve">&gt; 5 años
</t>
  </si>
  <si>
    <t xml:space="preserve">&gt; 5 Jahre
</t>
  </si>
  <si>
    <t>2-5 years</t>
  </si>
  <si>
    <t>2-5 年</t>
  </si>
  <si>
    <t>2 - 5 Anos</t>
  </si>
  <si>
    <t>2-5 ans</t>
  </si>
  <si>
    <t>2-5 év</t>
  </si>
  <si>
    <t>&gt; 2-5 años</t>
  </si>
  <si>
    <t>2-5 Jahre</t>
  </si>
  <si>
    <t>&lt; 2 years</t>
  </si>
  <si>
    <t>&lt; 2 年</t>
  </si>
  <si>
    <t>&lt; 2 anos</t>
  </si>
  <si>
    <t>&lt; 2 ans</t>
  </si>
  <si>
    <t>&lt; 2 év</t>
  </si>
  <si>
    <t>&lt; 2 años</t>
  </si>
  <si>
    <t>&lt; 2 Jahre</t>
  </si>
  <si>
    <t>Global Business</t>
  </si>
  <si>
    <t>全球经营范围</t>
  </si>
  <si>
    <t>Negócios Globais</t>
  </si>
  <si>
    <t>Business global</t>
  </si>
  <si>
    <t>Globális üzleti tevékenység</t>
  </si>
  <si>
    <t>Negocios globales</t>
  </si>
  <si>
    <t>Weltweites Geschäft</t>
  </si>
  <si>
    <t>Global / Multinational Sales</t>
  </si>
  <si>
    <t>全球 / 多国业务</t>
  </si>
  <si>
    <t>Vendas Globais</t>
  </si>
  <si>
    <t>Ventes Internationales / Multi-nationales</t>
  </si>
  <si>
    <t>Globális / multinacionális értékesítés</t>
  </si>
  <si>
    <t>Ventas Globales /  Multinacionales</t>
  </si>
  <si>
    <t>Weltweiter / Internationaler Umsatz</t>
  </si>
  <si>
    <t>National Sales</t>
  </si>
  <si>
    <t>国内销售</t>
  </si>
  <si>
    <t>Vendas Nacionais</t>
  </si>
  <si>
    <t>Ventes Nationales</t>
  </si>
  <si>
    <t>Nemzeti értékesítés</t>
  </si>
  <si>
    <t>Ventas Nacionales</t>
  </si>
  <si>
    <t>Nationaler Umsatz</t>
  </si>
  <si>
    <t>Local Sales</t>
  </si>
  <si>
    <t>本地销售</t>
  </si>
  <si>
    <t>Vendas locais (apenas no estado de atuação)</t>
  </si>
  <si>
    <t>Ventes Locales</t>
  </si>
  <si>
    <t>Helyi értékesítés</t>
  </si>
  <si>
    <t>Ventas Locales</t>
  </si>
  <si>
    <t>Lokaler Umsatz</t>
  </si>
  <si>
    <t>Supplier Dependency</t>
  </si>
  <si>
    <t>对特定供应商的依赖度</t>
  </si>
  <si>
    <t>Dependência de Fornecedores</t>
  </si>
  <si>
    <t xml:space="preserve">Dépendance Fournisseurs </t>
  </si>
  <si>
    <t>Függőség a szállítóktól</t>
  </si>
  <si>
    <t>Dependencia del Proveedor</t>
  </si>
  <si>
    <t>Kundenabhängigkeit</t>
  </si>
  <si>
    <t>Dependency on any given Supplier does not exceed 10% of spend</t>
  </si>
  <si>
    <t>单一供应商依赖度 &lt; 10%</t>
  </si>
  <si>
    <t>Dependência de um determinado fornecedor não excede 10% das despesas</t>
  </si>
  <si>
    <t>Votre dépendance à l'égard d'un fournisseur ne dépasse pas 10% de vos dépenses</t>
  </si>
  <si>
    <t>La dependencia de cualquier Proveedor dado no debe exceder el 10% de las ventas</t>
  </si>
  <si>
    <t>Abhängigkeit von einem einzelnen Kunden übersteigt nicht 10% des Umsatzes</t>
  </si>
  <si>
    <t>Dependency on any given Supplier is 10-20% of spend</t>
  </si>
  <si>
    <t>单一供应商依赖度在 10 － 20%</t>
  </si>
  <si>
    <t>Dependência de um determinado fornecedor é de 10% a 20% das despesas</t>
  </si>
  <si>
    <t>Votre dépendance à l'égard d'un fournisseur atteint parfois 10% à 20% de vos dépenses</t>
  </si>
  <si>
    <t>La dependencia de cualquier Proveedor dado es del 10-20% de las ventas</t>
  </si>
  <si>
    <t>Abhängigkeit von einem einzelnen Kunden liegt bei 10-20% des Umsatzes</t>
  </si>
  <si>
    <t>Dependency on any given Supplier exceeds 20% of spend</t>
  </si>
  <si>
    <t>单一供应商依赖度 &gt; 20%</t>
  </si>
  <si>
    <t>Dependência de um determinado fornecedor excede 20% das despesas</t>
  </si>
  <si>
    <t>Votre dépendance à l'égard d'un fournisseur dépasse les 20% de vos dépenses</t>
  </si>
  <si>
    <t>La dependencia de cualquier Proveedor dado excede el 20% de las ventas</t>
  </si>
  <si>
    <t>Abhängigkeit von einem einzelnen Kunden liegt über 20% des Umsatzes</t>
  </si>
  <si>
    <t>Customer Dependency</t>
  </si>
  <si>
    <t>对特定客户的依赖度</t>
  </si>
  <si>
    <t>Dependência de Clientes</t>
  </si>
  <si>
    <t>Dépendance Clients</t>
  </si>
  <si>
    <t>Függőség a vásárlóktól</t>
  </si>
  <si>
    <t>Dependencia del Cliente</t>
  </si>
  <si>
    <t>Kapitalveränderung</t>
  </si>
  <si>
    <t>Dependency on any given Customer does not exceed 10% of sales</t>
  </si>
  <si>
    <t>单一客户依赖度 &lt; 10%</t>
  </si>
  <si>
    <t>Dependência de um determinado Cliente não excede 10% das vendas</t>
  </si>
  <si>
    <t>Votre dépendance à l'égard d'un client ne dépasse pas 10% de vos ventes</t>
  </si>
  <si>
    <t>A függőség bármely adott vásárlótól nem haladja meg az értékesítés 10%-át</t>
  </si>
  <si>
    <t>La dependencia de cualquier Cliente dado no debe exceder el 10% de las ventas</t>
  </si>
  <si>
    <t>Zunahme in den letzten drei Jahren</t>
  </si>
  <si>
    <t>Dependency on any given Customer is 10-20% of sales</t>
  </si>
  <si>
    <t>单一客户依赖度在 10 － 20%</t>
  </si>
  <si>
    <t>Dependência de um determinado Cliente é de10% a 20% das vendas</t>
  </si>
  <si>
    <t>Votre dépendance à l'égard d'un client atteint parfois 10% à 20% de vos ventes</t>
  </si>
  <si>
    <t>La dependencia de cualquier Cliente dado es del 10-20% de las ventas</t>
  </si>
  <si>
    <t>Keine Veränderung in den letzten drei Jahren</t>
  </si>
  <si>
    <t>Dependency on any given Customer exceeds 20% of sales</t>
  </si>
  <si>
    <t>单一客户依赖度 &gt; 20%</t>
  </si>
  <si>
    <t>Dependência de um determinado Cliente excede 20% das vendas</t>
  </si>
  <si>
    <t>Votre dépendance à l'égard d'un client dépasse les 20% de vos ventes</t>
  </si>
  <si>
    <t>La dependencia de cualquier Cliente dado excede el 20% de las ventas</t>
  </si>
  <si>
    <t>Abnahme in den letzten drei Jahren</t>
  </si>
  <si>
    <t>Capital Change</t>
  </si>
  <si>
    <t>注册资金变更</t>
  </si>
  <si>
    <t>Mudança no Capital</t>
  </si>
  <si>
    <t>Modifications du Capital Social</t>
  </si>
  <si>
    <t>Tőkeváltozás</t>
  </si>
  <si>
    <t>Requerimientos de capital</t>
  </si>
  <si>
    <t>Increase over the last three years</t>
  </si>
  <si>
    <t>过去3年皆增长</t>
  </si>
  <si>
    <t>Aumentou ao longo dos últimos 3 anos</t>
  </si>
  <si>
    <t>Augmentation de votre Capital Social au cours des 3 dernières années</t>
  </si>
  <si>
    <t>Növekedés az elmúlt három évben</t>
  </si>
  <si>
    <t>Aumento en los últimos tres años</t>
  </si>
  <si>
    <t>No change over the last three years</t>
  </si>
  <si>
    <t>过去3年中没有变化</t>
  </si>
  <si>
    <t>Sem mudanças significativas ao longo dos últimos 3 anos</t>
  </si>
  <si>
    <t>Pas de changement de votre Capital Social au cours des trois dernières années</t>
  </si>
  <si>
    <t>Nem volt változás az elmúlt három évben</t>
  </si>
  <si>
    <t>Sin cambio en los últimos tres años</t>
  </si>
  <si>
    <t>Decrease over the last three years</t>
  </si>
  <si>
    <t>过去3年呈下滑</t>
  </si>
  <si>
    <t>Diminuiu ao longo dos últimos 3 anos</t>
  </si>
  <si>
    <t>Diminution de votre Capital Social au cours des 3 dernières années</t>
  </si>
  <si>
    <t>Csökkenés az elmúlt három évben</t>
  </si>
  <si>
    <t>Reducción en los últimos tres años</t>
  </si>
  <si>
    <t>Liabilities Ratio</t>
  </si>
  <si>
    <t>负债比率</t>
  </si>
  <si>
    <t>Taxa Passiva</t>
  </si>
  <si>
    <t>Ratio d'endettement</t>
  </si>
  <si>
    <t>Kötelezettségek aránya</t>
  </si>
  <si>
    <t>Proporción pasivos/activos</t>
  </si>
  <si>
    <t>Verbindlichkeitenverhältnis</t>
  </si>
  <si>
    <t>Ratio &lt; 50%</t>
  </si>
  <si>
    <t>负债比 &lt; 50%</t>
  </si>
  <si>
    <t>Taxa &lt; 50%</t>
  </si>
  <si>
    <t>Arány &lt;50%</t>
  </si>
  <si>
    <t>Proporción &lt; 50%</t>
  </si>
  <si>
    <t>Verhältnis &lt; 50%</t>
  </si>
  <si>
    <t>Ratio 50-80%</t>
  </si>
  <si>
    <t>负债比 50-80%</t>
  </si>
  <si>
    <t>Taxa entre 50% e 80%</t>
  </si>
  <si>
    <t>Ratio entre 50% et 80%</t>
  </si>
  <si>
    <t>Arány 50-80%</t>
  </si>
  <si>
    <t>Proporción 50-80%</t>
  </si>
  <si>
    <t>Verhältnis 50-80%</t>
  </si>
  <si>
    <t>Ratio &gt; 80%</t>
  </si>
  <si>
    <t>负债比 &gt; 80%</t>
  </si>
  <si>
    <t>Taxa &gt; 80%</t>
  </si>
  <si>
    <t>Arány &lt;80%</t>
  </si>
  <si>
    <t>Proporción &gt; 80%</t>
  </si>
  <si>
    <t>Verhältnis &gt; 80%</t>
  </si>
  <si>
    <t>Note:  Ratio is defined as Liabilities /  Cash</t>
  </si>
  <si>
    <t>注意：财务表单中的负债比例定义为“法定债务总额/现金总额”</t>
  </si>
  <si>
    <t>Nota: A Taxa é definida como os Passivos / Ativos</t>
  </si>
  <si>
    <t>Notas:  La proporción se define como Liquidez / Efectivo</t>
  </si>
  <si>
    <t>Anmerkung:  Verhältnis ist definiert als Verbindlichkeiten / Zahlungsmittelbestand</t>
  </si>
  <si>
    <t>Average GP% Trend</t>
  </si>
  <si>
    <t>平均毛利率趋势</t>
  </si>
  <si>
    <t>Tendência da Média %GP</t>
  </si>
  <si>
    <t>Tendance du taux moyen de marge brute</t>
  </si>
  <si>
    <t>Átlagos növekedési % alakulása</t>
  </si>
  <si>
    <t>Tendencia de GP% promedio</t>
  </si>
  <si>
    <t>Durchschnittlicher Bruttogewinn%-Trend</t>
  </si>
  <si>
    <t>Amélioration du taux au cours des 3 dernières années</t>
  </si>
  <si>
    <t>Taux stable au cours des trois dernières années</t>
  </si>
  <si>
    <t>Affaiblissement du taux au cours des 3 dernières années</t>
  </si>
  <si>
    <t>Sales Trend</t>
  </si>
  <si>
    <t>销售额趋势</t>
  </si>
  <si>
    <t>Tendência das Vendas</t>
  </si>
  <si>
    <t>Tendance des ventes</t>
  </si>
  <si>
    <t>Értékesítés alakulása</t>
  </si>
  <si>
    <t>Tendencia de ventas</t>
  </si>
  <si>
    <t>Umsatztrend</t>
  </si>
  <si>
    <t>Croissance des ventes au cours des 3 dernières années</t>
  </si>
  <si>
    <t>Stabilité des ventes au cours des trois dernières années</t>
  </si>
  <si>
    <t>Décroissance des ventes au cours des 3 dernières années</t>
  </si>
  <si>
    <t>Audit Report Opinion</t>
  </si>
  <si>
    <t>审计报告意见</t>
  </si>
  <si>
    <t>Parecer dos Relatórios de Auditoria</t>
  </si>
  <si>
    <t>Rapport d'audit</t>
  </si>
  <si>
    <t>Könyvvizsgálati jelentésben foglalt vélemény</t>
  </si>
  <si>
    <t>Opinión del informe de auditoría</t>
  </si>
  <si>
    <t>Favorable reports over the last three years</t>
  </si>
  <si>
    <t>连续3年均出具了无保留意见报告</t>
  </si>
  <si>
    <t>Relatórios favoráveis ao longo dos últimos 3 anos</t>
  </si>
  <si>
    <t>Rapports favorables au cours des trois dernières années</t>
  </si>
  <si>
    <t>Kedvező jelentések az elmúlt három évben</t>
  </si>
  <si>
    <t>Informes favorables en los últimos tres años</t>
  </si>
  <si>
    <t>Positive Berichte in den letzten drei Jahren</t>
  </si>
  <si>
    <t>Favorable reports, but with minor comments in any of the last three years</t>
  </si>
  <si>
    <t>连续3年均出具了无保留意见报告，但含有对重大不利事项的说明段</t>
  </si>
  <si>
    <t>Relatórios favoráveis, porém, com observações menores ao longo dos últimos 3 anos</t>
  </si>
  <si>
    <t>Rapports favorables , mais avec des commentaires mineurs dans l'une des trois dernières années</t>
  </si>
  <si>
    <t>Informes favorables, pero con comentarios menores en alguno de los últimos tres años.</t>
  </si>
  <si>
    <t>Positive Berichte, aber mit kleineren Kommentaren in einem der letzten drei Jahre</t>
  </si>
  <si>
    <t xml:space="preserve">Qualified opinion or Disclaimer in any of the last three years
</t>
  </si>
  <si>
    <t>3年中出具过有保留意见报告或无法发表审计意见的报告</t>
  </si>
  <si>
    <t>Relatórios desfavoráveis ou desqualificação ao longo dos últimos 3 anos</t>
  </si>
  <si>
    <t>Rapports défavorables au cours des trois dernières années</t>
  </si>
  <si>
    <t xml:space="preserve">Minősített vélemény vagy Elutasítás az elmúlt három év bármelyikében
</t>
  </si>
  <si>
    <t xml:space="preserve">Opinión calificada o Exención de responsabilidad en cualquiera de los últimos tres años
</t>
  </si>
  <si>
    <t xml:space="preserve">Qualifizierte Meinung oder Haftungsausschluss in einem der letzten drei Jahre
</t>
  </si>
  <si>
    <t>Bank Loan Delinquency</t>
  </si>
  <si>
    <t>银行贷款</t>
  </si>
  <si>
    <t>Inadimplência de Empréstimos em Bancos</t>
  </si>
  <si>
    <t>Défaut de remboursement d'emprunt bancaire</t>
  </si>
  <si>
    <t>Bankhitellel kapcsolatos kötelezettségszegés</t>
  </si>
  <si>
    <t>Morosidad en préstamos bancarios</t>
  </si>
  <si>
    <t>Rückstand bei Bankdarlehen</t>
  </si>
  <si>
    <t>No Delinquency in the last three years</t>
  </si>
  <si>
    <t>过去3年中没有逾期偿还的记录</t>
  </si>
  <si>
    <t>Sem Inadimplências ao longo dos últimos 3 anos</t>
  </si>
  <si>
    <t>Nem volt kötelezettségszegés az elmúlt három évben</t>
  </si>
  <si>
    <t>Sin morosidad en los últimos tres años</t>
  </si>
  <si>
    <t>Kein Rückstand in den letzten drei Jahren</t>
  </si>
  <si>
    <t>Minor Delinquency in any of the last three years</t>
  </si>
  <si>
    <t>过去3年中存在轻微逾期偿还的记录</t>
  </si>
  <si>
    <t>Inadimplências menores ao longo dos 3 últimos anos</t>
  </si>
  <si>
    <t>Kisebb kötelezettségszegés az elmúlt három év bármelyikében</t>
  </si>
  <si>
    <t>Morosidad menor en los últimos tres años</t>
  </si>
  <si>
    <t>Geringer Rückstand in einem der letzten drei Jahre</t>
  </si>
  <si>
    <t>Major Delinquency in any of the last three years</t>
  </si>
  <si>
    <t>过去3年中存在重大逾期偿还的记录</t>
  </si>
  <si>
    <t>Grandes Inadimplências ao longo dos 3 últimos anos</t>
  </si>
  <si>
    <t>Nagyobb kötelezettségszegés az elmúlt három év bármelyikében</t>
  </si>
  <si>
    <t>Morosidad mayor en los últimos tres años</t>
  </si>
  <si>
    <t>Bedeutender Rückstand in einem der letzten drei Jahre</t>
  </si>
  <si>
    <t>Cashflow</t>
  </si>
  <si>
    <t>现金流</t>
  </si>
  <si>
    <t xml:space="preserve">Fluxo de Caixa </t>
  </si>
  <si>
    <t>Flux de trésorerie</t>
  </si>
  <si>
    <t>Flujo de caja</t>
  </si>
  <si>
    <t>Positive Cash Flow over the last three years</t>
  </si>
  <si>
    <t>过去3年中现金流始终为正</t>
  </si>
  <si>
    <t>Fluxo de Caixa Positivo ao longo dos 3 últimos anos</t>
  </si>
  <si>
    <t>Pozitív cashflow az elmúlt három évben során</t>
  </si>
  <si>
    <t>Flujo de caja positivo en los últimos tres años</t>
  </si>
  <si>
    <t>Positiver Cashflow in den letzten drei Jahren</t>
  </si>
  <si>
    <t>Minor Negative Cash Flow in any of the last three years (ex CAPEX)</t>
  </si>
  <si>
    <t>过去3年中存在现金流为负的情况，但金额不大 (剔除重大资本性支出项目的影响）</t>
  </si>
  <si>
    <t>Fluxo de Caixa Baixo ou Negativo ao longo dos 3 últimos anos</t>
  </si>
  <si>
    <t>Flux de trésorerie faiblement négatif lors de l'une des 3 dernières années (ex CAPEX)</t>
  </si>
  <si>
    <t>Kisebb negatív cashflow az elmúlt három év bármelyikében (pl. CAPEX)</t>
  </si>
  <si>
    <t>Flujo de caja negativo menor en cualquiera de los últimos tres años (ex CAPEX).</t>
  </si>
  <si>
    <t>Leicht negativer Cashflow in einem der letzten drei Jahre (Ausnahme: CAPEX)</t>
  </si>
  <si>
    <t>Major Negative Cash Flow in any of the last three years (ex CAPEX)</t>
  </si>
  <si>
    <t>过去3年中存在现金流为负的情况，且金额巨大 (剔除重大资本性支出项目的影响）</t>
  </si>
  <si>
    <t>Fluxo de Caixa Muito Ruim / Negativo ao longo dos 3 últimos anos</t>
  </si>
  <si>
    <t>Nagyobb negatív cashflow az elmúlt három év bármelyikében (pl. CAPEX)</t>
  </si>
  <si>
    <t>Flujo de caja negativo mayor en cualquiera de los últimos tres años (ex CAPEX).</t>
  </si>
  <si>
    <t>Stark negativer Cashflow in einem der letzten drei Jahre (Ausnahme: CAPEX)</t>
  </si>
  <si>
    <t>Litigation</t>
  </si>
  <si>
    <t>诉讼事项</t>
  </si>
  <si>
    <t>Processos</t>
  </si>
  <si>
    <t>Peres ügyek</t>
  </si>
  <si>
    <t>Litigación</t>
  </si>
  <si>
    <t>Gerichtsverfahren</t>
  </si>
  <si>
    <t>No Litigation over the last three years</t>
  </si>
  <si>
    <t>过去3年中未发生过对公司造成损失的诉讼事项</t>
  </si>
  <si>
    <t>Nenhum Processo ao longo dos últimos anos</t>
  </si>
  <si>
    <t>Aucun litige au cours des 3 dernières années</t>
  </si>
  <si>
    <t>Nem volt peres ügy az elmúlt három évben</t>
  </si>
  <si>
    <t>Sin litigaciones en los últimos tres años</t>
  </si>
  <si>
    <t>Kein Gerichtsverfahren in den letzten drei Jahren</t>
  </si>
  <si>
    <t xml:space="preserve">Litigation with minor financial impact in any of the last three years
</t>
  </si>
  <si>
    <t>过去3年中发生过对公司造成一定损失的诉讼事项</t>
  </si>
  <si>
    <t>Algum processo de baixo impacto financeiro em um dos últimos 3 anos</t>
  </si>
  <si>
    <t xml:space="preserve">Kisebb pénzügyi hatású peres ügy az elmúlt három év bármelyikében
</t>
  </si>
  <si>
    <t xml:space="preserve">Litigaciones con impacto financiero menor en cualquiera de los últimos tres años
</t>
  </si>
  <si>
    <t>Litigation with major financial impact in any of the last three years</t>
  </si>
  <si>
    <t>过去3年中发生过对公司造成重大损失的诉讼事项</t>
  </si>
  <si>
    <t>Algum processo de alto impacto financeiro em um dos últimos 3 anos</t>
  </si>
  <si>
    <t>Nagyobb pénzügyi hatású peres ügy az elmúlt három év bármelyikében</t>
  </si>
  <si>
    <t>Litigaciones con impacto financiero mayor en cualquiera de los últimos tres años</t>
  </si>
  <si>
    <t>Tax Issues</t>
  </si>
  <si>
    <t>税务</t>
  </si>
  <si>
    <t>Questões Tributárias</t>
  </si>
  <si>
    <t>Adóügyek</t>
  </si>
  <si>
    <t>Temas fiscales</t>
  </si>
  <si>
    <t>Steuerprobleme</t>
  </si>
  <si>
    <t>No Tax Issues over the last three years</t>
  </si>
  <si>
    <t>Nenhuma Questão Tributária ao Longo dos Últimos 3 anos</t>
  </si>
  <si>
    <t>Nem volt adóügy az elmúlt három évben</t>
  </si>
  <si>
    <t>Sin temas fiscales en los últimos tres años</t>
  </si>
  <si>
    <t>Keine Steuerprobleme in den letzten drei Jahren</t>
  </si>
  <si>
    <t>Tax Issues with minor financial impact in any of the last three years</t>
  </si>
  <si>
    <t>Questões Tributárias de baixo impacto financeiro em um dos últimos 3 anos</t>
  </si>
  <si>
    <t>Kisebb pénzügyi hatású adóügy az elmúlt három év bármelyikében</t>
  </si>
  <si>
    <t>Temas fiscales con impacto financiero menor en cualquiera de los últimos tres años</t>
  </si>
  <si>
    <t>Tax Issues with major financial impact in any of the last three years</t>
  </si>
  <si>
    <t>过去3年中与当地税务机关发生过重大税务争议事项</t>
  </si>
  <si>
    <t>Questões Tributárias de alto impacto financeiro em um dos últimos 3 anos</t>
  </si>
  <si>
    <t>Nagyobb pénzügyi hatású adóügy az elmúlt három év bármelyikében</t>
  </si>
  <si>
    <t>Temas fiscales con impacto financiero mayor en cualquiera de los últimos tres años</t>
  </si>
  <si>
    <t>Management Stability</t>
  </si>
  <si>
    <t>管理层稳定性</t>
  </si>
  <si>
    <t>Estabilidade da Alta Direção</t>
  </si>
  <si>
    <t>Az ügyvezetés állandósága</t>
  </si>
  <si>
    <t>Estabilidad de gestión</t>
  </si>
  <si>
    <t>Managementstabilität</t>
  </si>
  <si>
    <t>No Executive turnover over the last three years</t>
  </si>
  <si>
    <t>过去3年中公司高级管理层未发生任何非正常人事变动</t>
  </si>
  <si>
    <t>Sem rotatividade na Alta Direção ao longo dos últimos 3 anos</t>
  </si>
  <si>
    <t>Pas de changement de l'équipe de direction au cours des trois dernières années</t>
  </si>
  <si>
    <t>Nem volt ügyvezető-csere az elmúlt három évben</t>
  </si>
  <si>
    <t>Sin rotación de ejecutivos en los últimos tres años</t>
  </si>
  <si>
    <t>Keine Fluktuation in der obersten Führungsetage in den letzten drei Jahren</t>
  </si>
  <si>
    <t>Minor Executive turnover in the last three years</t>
  </si>
  <si>
    <t>Pouca rotatividade na Alta Direção ao longo dos últimos 3 anos</t>
  </si>
  <si>
    <t>Kevés ügyvezető-csere az elmúlt három évben</t>
  </si>
  <si>
    <t>Rotación menor de ejecutivos en los últimos tres años</t>
  </si>
  <si>
    <t>Geringe Fluktuation in der obersten Führungsetage in den letzten drei Jahren</t>
  </si>
  <si>
    <t>Major Executive turnover in the last three years</t>
  </si>
  <si>
    <t>Alta rotatividade na Alta Direção ao longo dos últimos 3 anos</t>
  </si>
  <si>
    <t>Több ügyvezető-csere az elmúlt három évben</t>
  </si>
  <si>
    <t>Rotación mayor de ejecutivos en los últimos tres años</t>
  </si>
  <si>
    <t>Hohe Fluktuation in der obersten Führungsetage in den letzten drei Jahren</t>
  </si>
  <si>
    <t>QUALITY SYSTEM</t>
  </si>
  <si>
    <t>Calidad</t>
  </si>
  <si>
    <t>Qualität</t>
  </si>
  <si>
    <t xml:space="preserve"> 质量体系</t>
  </si>
  <si>
    <t>Minőségügy</t>
  </si>
  <si>
    <t>Sistemas de Calidad</t>
  </si>
  <si>
    <t>5 Points 
All documented processes in place with virtually no risk of process failure</t>
  </si>
  <si>
    <t>5分
所有书面的流程均具备，过程没有风险</t>
  </si>
  <si>
    <t>5 Pontos
Todos documentos de processos estão disponíveis de maneira virtual com mínimo / nenhum risco de falha no processo</t>
  </si>
  <si>
    <t xml:space="preserve">5 pont
Minden folyamat dokumentált, gyakorlatilag nem áll fenn a technológiai meghibásodás kockázata
</t>
  </si>
  <si>
    <t>5 Punkte
Alle dokumentierten Verfahren eingerichtet mit praktisch keinem Ausfallrisiko</t>
  </si>
  <si>
    <t>3 Points 
Most documented processes in place with only occasional risk of process failure</t>
  </si>
  <si>
    <t>3分 
大部分的文件具备，过程中偶然存在风险</t>
  </si>
  <si>
    <t>3 Pontos
A maioria dos documentos de processos estão disponíveis com um pequeno risco de falha no processo</t>
  </si>
  <si>
    <t>3 pont
A legtöbb folyamat dokumentált, a technológiai meghibásodás esetenkénti kockázatával</t>
  </si>
  <si>
    <t>5 Puntos 
Todos los procesos documentados efectivos con prácticamente ningún riesgo de fallo en el proceso</t>
  </si>
  <si>
    <t>3 Punkte
Die meisten dokumentierten Verfahren eingerichtet mit nur gelegentlichem Ausfallrisiko</t>
  </si>
  <si>
    <t>0 Points 
Minimal or no documented processes in place.</t>
  </si>
  <si>
    <t>0分
很少或没有具备书面的文件</t>
  </si>
  <si>
    <t>0 Pontos
Poucos ou Nenhum documento de processo</t>
  </si>
  <si>
    <t xml:space="preserve">0 pont
Alig vagy egyáltalán nem dokumentált folyamatok. </t>
  </si>
  <si>
    <t>3 Puntos
Todos los procesos documentados efectivos con solo un riesgo ocasional de fallo en el proceso</t>
  </si>
  <si>
    <t xml:space="preserve">0 Punkte
Minimale oder keine dokumentierten Verfahren eingerichtet.  </t>
  </si>
  <si>
    <t xml:space="preserve">0 Puntos
Procesos menores o no documentados efectivos.  </t>
  </si>
  <si>
    <t xml:space="preserve">SZÁLLÍTÓ SAJÁT PONTOZÁSA
</t>
  </si>
  <si>
    <t>Quality Management System</t>
  </si>
  <si>
    <t>质量管理体系</t>
  </si>
  <si>
    <t>Sistema de Gestão da Qualidade</t>
  </si>
  <si>
    <t>Système de Gestion de la Qualité</t>
  </si>
  <si>
    <t>Minőségbiztosítási rendszer</t>
  </si>
  <si>
    <t>QMS</t>
  </si>
  <si>
    <t>The supplier has a Quality Management System registered by a third party to ISO9001</t>
  </si>
  <si>
    <t>供应商取得第三方的ISO9001的证书</t>
  </si>
  <si>
    <t>O Fornecedor tem um Sistema de Gestão de Qualidade Certificado em acordo com a ISO9001:2008</t>
  </si>
  <si>
    <t>A beszállítónak olyan Minőségirányítási Rendszere van, amelyet egy harmadik fél ISO9001-re tanúsított</t>
  </si>
  <si>
    <t>El distribuidor tiene un Sistema de Administración de Calidad registrado por un tercero conforme a ISO9001</t>
  </si>
  <si>
    <t>Der Händler verfügt über ein von einem Dritten nach ISO9001 registriertes Qualitätsmanagementsystem</t>
  </si>
  <si>
    <t>The supplier has a Quality Management System compliant with, but not registered to, ISO9001</t>
  </si>
  <si>
    <t>供应商具有质量管理体系，但没有第三方的ISO9001证书</t>
  </si>
  <si>
    <t>O Fornecedor tem um Sistema de Gestão de Qualidade em acordo com ISO9001:2008, porém, não é certificado</t>
  </si>
  <si>
    <t>A beszállítónak olyan Minőségirányítási Rendszere van, amely megfelel az ISO9001-nek, de nincs arra tanúsítva</t>
  </si>
  <si>
    <t>El distribuidor tiene un Sistema de Administración de Calidad que cumple con los requisitos pero no está registrado con la norma ISO9001</t>
  </si>
  <si>
    <t>Der Händler verfügt über ein Qualitätsmanagementsystem, das ISO9001 einhält, aber nicht dafür registriert ist</t>
  </si>
  <si>
    <t>There is no evidence of a Quality Management System
Score at 0 if Unknown</t>
  </si>
  <si>
    <t>没有质量管理体系。若不确定此项，打0分。</t>
  </si>
  <si>
    <t>Não existe evidência de Implantação de qualquer Sistema de Gestão de Qualidade</t>
  </si>
  <si>
    <t>Nincs bizonyíték Minőségirányítási Rendszerre
A pontszám 0, ha Ismeretlen</t>
  </si>
  <si>
    <t>No hay evidencia de un Sistema de Administración de Calidad. Dejar valor en 0 si se desconoce</t>
  </si>
  <si>
    <t>Es gibt keine Belege für ein Qualitätsmanagementsystem
Punktzahl 0, falls unbekannt</t>
  </si>
  <si>
    <t>Review of Requirements Determination for the Product</t>
  </si>
  <si>
    <t>Revisão de Requisitos Determinantes para o Produto</t>
  </si>
  <si>
    <t>Examen du cahier des charges du produit</t>
  </si>
  <si>
    <t>Revisión de la determinación de requisitos para el Producto</t>
  </si>
  <si>
    <t>Überprüfung der Bedarfsermittlung für das Produkt</t>
  </si>
  <si>
    <t>The organization reviews the customer requirements related to the applicable product.  (e.g. submission of tenders, acceptance of contracts or orders, acceptance of changes to contracts or orders) and ensures that:
a. product requirements are defined, 
b. contract or order requirements differing from those previously expressed are resolved, 
c. the organization has the ability to meet the defined requirements, and 
d. risks (e.g., new technology, short delivery time scale) have been evaluated.</t>
  </si>
  <si>
    <t xml:space="preserve">
A organização revisa os requisitos do cliente relacionados aos produtos. (os seja: submissão de propostas, aceitação de contratos ou pedidos, aceitação de mudança nos contratos ou pedidos) e garanti que:
a. Requisitos do produto são definidos,
b. Requisitos de contrato ou pedidos diferentes dos requisitos de produto (desenho) são revisados quando problemas são encontrados, e o cliente é comunicado para revisão da documentação,
c. A organização tem a habilidade / capacitação necessária para atender os requisitos definidos,
d. Riscos (ou seja: novas tecnologias, tempo de entrega curto) são periodicamente avaliados,</t>
  </si>
  <si>
    <t>A szervezet felülvizsgálja a vonatkozó termékkel kapcsolatos vevői követelményeket.  (pl. tenderajánlatok beadása, szerződések vagy megrendelések elfogadása, szerződések vagy megrendelések változásainak elfogadása)a. meghatározzák a termékre vonatkozó követelményeket, b. megoldják azokat a szerződésre vagy megrendelésre vonatkozó igényeket, amelyek eltérnek a korábban közöltektől,c. a szervezet képes arra, hogy eleget tegyen a meghatározott követelményeknek, és  d. a kockázatokat (pl. új technológia, rövid szállítási idő) kiértékelik.</t>
  </si>
  <si>
    <t>La organización revisa los requisitos del cliente relacionados con el producto de referencia.  (por ejemplo, presentación de licitaciones, aceptación de pedidos de contrato, aceptación de cambios a los contratos o pedidos) y asegura que: a. se definen los requisitos de producto, b. se resuelven los contratos o pedidos que difieren de los previamente expresados, c. la organización tiene la capacidad de cumplir con los requisitos definidos, y d. los riesgos (por ej. nueva tecnología, entrega en plazos cortos) han sido evaluados.</t>
  </si>
  <si>
    <t>Das Unternehmen überprüft die einschlägigen Kundenanforderungen im Zusammenhang mit dem Produkt.  (z. B. Angebotsabgabe, Annahme von Verträgen oder Aufträgen, Annahme von Vertrags- oder Auftragsänderungen) und gewährleistet, dass: a. Produktanforderungen festgelegt werden; b. abweichende Vertrags- oder Auftragsanforderungen zu den bisher vorgelegten Anforderungen geklärt werden; c. das Unternehmen in der Lage ist, den festgelegten Anforderungen zu entsprechen; und  d. Risiken (z. B. neue Technologie, kurze Lieferfristen) abgeschätzt wurden.</t>
  </si>
  <si>
    <t xml:space="preserve">Inconsistent implementation of customer requirements determination or limited records supporting the requirements determination process.
</t>
  </si>
  <si>
    <t>Implementação Inconsistente de determinação dos requisitos do cliente ou registros limitados suportando os requisitos de determinação do processo.</t>
  </si>
  <si>
    <t>A vevői igények nem konzisztens megállapítása, vagy korlátozottak az igénymegállapítási folyamatot támogató nyilvántartások.</t>
  </si>
  <si>
    <t>Implementación no sistemática de la determinación de requisitos del cliente o registros limitados que respalden el proceso de determinación de requisitos.</t>
  </si>
  <si>
    <t>Uneinheitliche Umsetzung der Bedarfsermittlung beim Kunden oder begrenzte Dokumentation des Bedarfsermittlungsprozesses.</t>
  </si>
  <si>
    <t xml:space="preserve">Little evidence of implementation of customer requirements determination or few records supporting the requirements determination process. </t>
  </si>
  <si>
    <t xml:space="preserve">
Poucas evidencias da determinação dos requisitos dos clientes ou poucos registros que suportem o processo de determinação dos requisitos dos clientes.</t>
  </si>
  <si>
    <t>Kevés a bizonyíték vevői igények megállapításának elvégzésére, vagy kevés nyilvántartás támogatja az igénymegállapítás folyamatát.</t>
  </si>
  <si>
    <t>Poca evidencia de la implementación de la determinación de requisitos del cliente o pocos registros que respalden el proceso de determinación de requisitos.</t>
  </si>
  <si>
    <t>Fehlender Nachweis der Implementierung einer Bedarfsermittlung beim Kunden oder wenige Aufzeichnungen zum Bedarfsermittlungsprozess.</t>
  </si>
  <si>
    <t>Purchasing Process</t>
  </si>
  <si>
    <t>采购流程</t>
  </si>
  <si>
    <t>Processo de Compras</t>
  </si>
  <si>
    <t>Processus d'achat</t>
  </si>
  <si>
    <t>Beszerzési folyamat</t>
  </si>
  <si>
    <t>Proceso de compra</t>
  </si>
  <si>
    <t>Einkaufsverfahren</t>
  </si>
  <si>
    <t>The organization ensures that purchased product conforms to specified purchase requirements &amp; is responsible for the quality of all products purchased from suppliers, including customer-designated sources. Criteria for supplier selection, evaluation and reevaluation have been established. The organization: 
a. maintains a register of approved suppliers that includes the scope of the approval; 
b. periodically reviews supplier performance;  
c. defines the actions to take with suppliers that do not meet requirements; 
d. ensures where required that both the organization and all suppliers use customer approved special process sources; 
e. ensures that the function having responsibility for approving supplier quality systems can disapprove the use of sources.</t>
  </si>
  <si>
    <t xml:space="preserve">
A organização garante que os produtos comprados atendem os requisitos específicos de compras e é Responsável pela qualidade de todos os produtos comprados de fornecedores, incluindo fontes designadas pelos clientes. Critérios para seleção, avaliação e reavaliação de fornecedores foram estabelecidos. A organização:
a. Mantem registros de fornecedores aprovados que inclui o escopo da aprovação;
b. Periodicamente revê a performance de seus fornecedores;
c. Define ações para serem tomadas em caso de fornecedores que não atendem os requisitos;
d. Garante que quando solicitado todos os fornecedores utilizam fontes (matéria prima, ou subfornecedores) de processos especiais aprovados pelo Cliente.
e. Garante que a responsabilidade de aprovar os sistemas de qualidade de fornecedores pode desaprovar o uso de fontes.
f. Existem indicadores para avaliar a performance dos fornecedores (Gráficos de PPM, Entregas no Prazo, etc.)</t>
  </si>
  <si>
    <t>A szervezet biztosítja, hogy a megvásárolt termék megfelel a meghatározott beszerzési előírásoknak, és felelős a beszállítóktól vásárolt összes termék minőségéért, beleértve a megrendelő által kijelölt forrásokat. A beszállítók kiválasztására, értékelésére és újraértékelésére vonatkozó szempontokat vezettek be. A szervezet: 
a. nyilvántartást vezet a jóváhagyott beszállítókról, amely tartalmazza a jóváhagyás terjedelmét;
b. időről időre felülvizsgálja a beszállítói teljesítményt;
c. meghatározza azokat az intézkedéseket, amiket a követelményeknek nem megfelelő beszállítókkal kapcsolatban kell tenni;
d. ahol szükséges, biztosítja, hogy mind a szervezet, mind az összes beszállító alkalmazza a megrendelő által jóváhagyott különleges folyamatforrásokat;
e. biztosítja, hogy a szállító minőségügyi rendszerének jóváhagyásáért felelős funkció helytelenítheti a források használata.</t>
  </si>
  <si>
    <t>La organización garantiza que los productos comprados cumplen con los requisitos de compra especificados y es responsable de la calidad de todos los productos comprados a los proveedores, incluidas las fuentes designadas por el cliente. Se han establecido los criterios para selección, evaluación y reevaluación de proveedores. La organización: 
a. mantiene un registro de proveedores aprobados que incluye el alcance de la aprobación; 
b. revisa periódicamente el rendimiento del proveedor;  
c. define las acciones que deben tomarse con proveedores que no cumplen con los requisitos; 
d. asegura donde sea necesario que tanto la organización como los proveedores utilicen fuentes de proceso especiales aprobadas por el cliente; 
e. asegura que la función tenga la responsabilidad de aprobar sistemas de calidad de proveedores que puedan desaprobar el uso de fuentes.</t>
  </si>
  <si>
    <t>Die Organisation stellt sicher, dass das gekaufte Produkt den angegebenen Kaufanforderungen entspricht, und ist für die Qualität aller von Lieferanten gekauften Produkte verantwortlich, einschließlich vom Kunden benannter Quellen. Es wurden Kriterien für Lieferantenauswahl, -bewertung und -neubewertung aufgestellt. Die Organisation: 
a. führt ein Register von zugelassenen Lieferanten, das einen Zulassungsumfang beinhaltet;
b. prüft die Leistung der Lieferanten in regelmäßigen Abständen; 
c. definiert die Maßnahmen, die gegenüber Lieferanten zu ergreifen sind, die die Anforderungen nicht einhalten; 
d. sorgt bei Bedarf dafür, dass sowohl die Organisation als auch alle Lieferanten vom Kunden genehmigte Sonderverfahrensquellen verwenden; 
e. sorgt dafür, dass die Funktion, die für die Genehmigung der Qualitätssysteme von Lieferanten verantwortlich ist, die Verwendung von Quellen ablehnen kann.</t>
  </si>
  <si>
    <t>Basic approach to measurement and review of supplier performance is defined but documentation is lacking in appropriate detail. There should be evidence of action under taken by supplier, based on customer complaints.  Ineffective or inconsistent approach and/or evidence of significant failures to ensure use of customer-approved process sources or to flow such requirements down to suppliers.  Improvement required with respect to records organization and/or maintenance.</t>
  </si>
  <si>
    <t xml:space="preserve">
Abordagem básica para medição e revisão da performance de fornecedores é definida, mas a documentação está incompleta ou faltando detalhes (Devem existir evidencias de ações tomadas com os fornecedores baseadas em reclamações de clientes). </t>
  </si>
  <si>
    <t>Approche de base pour la mesure et l'examen de la performance des fournisseurs est définie mais la documentation manque de détails appropriés . Il devrait y avoir des preuves de mesures prises par le fournisseur en vertu , sur la base de plaintes des clients . Approche et / ou preuve de manquements importants pour assurer l'utilisation des sources de processus approuvé par des clients ou à couler vers le bas ces exigences aux fournisseurs inefficaces ou incohérentes. Amélioration nécessaire par rapport aux dossiers organisation et / ou de maintenance</t>
  </si>
  <si>
    <t>A beszállítói teljesítmény mérésére és felülvizsgálatára vonatkozó alapvető megközelítést meghatározták, de hiányzik a megfelelő részletességű dokumentáció. Kell lennie bizonyítéknak a szállító által – a fogyasztói panaszok alapján – vállalt intézkedésre.  Nem hatékony vagy következetlen megközelítés és/vagy a megrendelő által jóváhagyott folyamatforrások alkalmazásának vagy az ilyen követelmények beszállítók felé való továbbításának jelentős hiányára utaló bizonyíték.  Javulás szükséges a nyilvántartások, a szervezet és/vagy a karbantartás szempontjából.</t>
  </si>
  <si>
    <t>El enfoque básico ante la medición y revisión del rendimiento del proveedor está definida, pero la documentación no tiene el nivel de detalle correcto. Debe existir evidencia de acción tomada por parte del proveedor, basada en las quejas del cliente.  El enfoque es ineficaz o incoherente y/o evidencia de fallos significativos para garantizar el uso de fuentes de proceso aprobadas por el cliente o para derivar tales requisitos a los proveedores.  Se requieren mejoras respecto de la organización y/o mantenimiento de registros.</t>
  </si>
  <si>
    <t>Der grundsätzliche Ansatz bei der Messung und Prüfung der Lieferantenleistung ist definiert, aber die Dokumentation ist nicht hinreichend ausführlich. Es sollte Nachweise für vom Lieferanten auf Grundlage von Kundenbeschwerden ergriffene Maßnahmen geben.  Ineffektiver oder inkonsistenter Ansatz und/oder Belege für bedeutende Versäumnisse bei der Sicherstellung der Verwendung vom Kunden genehmigter Verfahrensquellen oder der Weitergabe dieser Anforderungen an die Lieferanten.  Verbesserung erforderlich in Bezug auf Organisation und/oder Führung von Aufzeichnungen.</t>
  </si>
  <si>
    <t>Very limited system procedural documentation or evidence supporting a systematic or consistent approach to any periodic review of supplier performance or requisite actions based on this performance.</t>
  </si>
  <si>
    <t xml:space="preserve"> Documentação, Sistema e Procedimentos muito limitados, sem evidências quanto a abordagem sistêmica de avaliação de performance de fornecedores ou solicitação de ações corretivas baseadas em sua performance.</t>
  </si>
  <si>
    <t>Système de documentation procédurale très limité ou preuves à l'appui d'une approche systématique ou cohérente à tout réexamen périodique de la performance des fournisseurs ou des actions nécessaires sur la base de cette performance .</t>
  </si>
  <si>
    <t>Nagyon korlátozott rendszer eljárási dokumentáció vagy olyan bizonyíték, amely alátámasztja a rendszeres és következetes megközelítést a beszállítói teljesítmény bármilyen időszakos felülvizsgálatával vagy az ilyen teljesítmény alapján megkívánt intézkedésekkel kapcsolatban.</t>
  </si>
  <si>
    <t>Cantidad muy limitada de documentación de procedimientos de sistema o evidencia que apoye un enfoque coherente para cualquier revisión periódica del rendimiento del proveedor o acciones requeridas en base a este rendimiento.</t>
  </si>
  <si>
    <t>Sehr begrenzte Systemverfahrensdokumentation oder Belege, die eine systematische oder konsistente Herangehensweise an eine regelmäßige Prüfung der Lieferantenleistung oder auf Grundlage dieser Leistung erforderliche Maßnahmen nachweisen.</t>
  </si>
  <si>
    <t>Verification of Purchased Product</t>
  </si>
  <si>
    <t>采购产品的确认</t>
  </si>
  <si>
    <t>Verificação de Produtos Adquiridos</t>
  </si>
  <si>
    <t>Contrôle qualité</t>
  </si>
  <si>
    <t>A beszerzett termék ellenőrzése</t>
  </si>
  <si>
    <t>Verificación del producto comprado</t>
  </si>
  <si>
    <t>Überprüfung der gekauften Ware</t>
  </si>
  <si>
    <t>L'organisation établit et met en œuvre l'inspection ou tout autre moyen nécessaire pour assurer que le produit acheté est conforme aux cahier des charges . Le produit acheté n'est pas utilisé ou transformé avant qu'il n'ait été vérifié comme répondant bien aux exigences du cahier des charges. Le produit non-conforme est mis de côté et clairement identifié avant d'être retourné au fournisseur . Les activités de contrôle peuvent comprendre :
a. obtenir une preuve objective de la qualité du produit du fournisseur (par exemple: la documentation d'accompagnement , le certificat de conformité , les rapports d'essais , les données statistiques , le contrôle sur la ligne de production ) ,
b . contrôle et audit dans les locaux du fournisseur ,
c . examen de la documentation requise 
d. inspection des matières premières ou d'autres composants à la réception</t>
  </si>
  <si>
    <t>A szervezet ellenőrző vagy más tevékenységeket hoz létre és vezet be annak a biztosítása érdekében, hogy a beszerzett termék megfeleljen a meghatározott beszerzési követelményeknek. A beszerzett terméket nem használják és nem dolgozzák fel addig, amíg meg nem bizonyosodtak arról, hogy megfelel a meghatározott követelményeknek. A követelményeknek meg nem felelő vásárolt termékeket elkülönítik és jól láthatóan megjelölik, amíg vissza nem küldik a beszállítónak.  Az ellenőrzési tevékenységek a következőket foglalhatják magukban: a. objektív bizonyíték beszerzése a termék minőségéről a beszállítóktól (pl. kísérő dokumentáció, megfelelőségi tanúsítvány, vizsgálati jelentések, statisztikai nyilvántartások, folyamatellenőrzés), b. szemle és audit a beszállító telephelyén, c. az előírt dokumentáció felülvizsgálata, és d. a nyersanyagok vagy más termékek átvizsgálása átvételkor</t>
  </si>
  <si>
    <t>La organización establece e implementa la inspección u otras actividades necesarias para asegurar que el producto comprado cumple con los requisitos de compra especificados. El producto comprado no se utiliza ni procesa hasta que se ha verificado que cumple con los requisitos especificados. El producto que no cumple con los requisitos se separa del resto y se marca claramente hasta que se devuelve al proveedor.  Las actividad de verificación pueden incluir: a. obtener evidencia objetiva de los proveedores de la calidad del producto (por ej. documentación adjunta, certificado de conformidad, informes de pruebas, registros estadísticos, control de procesos), b. inspección y auditoría en las instalaciones del proveedor, c. revisión de la documentación requerida, e d. inspección de las materias primas u otros productos cuando se los recibe</t>
  </si>
  <si>
    <t>Das Unternehmen erstellt und implementiert Kontrollen oder andere erforderliche Prüftätigkeiten zur Gewährleistung, dass die gekaufte Ware den festgelegten Beschaffungsanforderungen entspricht. Die gekaufte Ware wird erst verwendet oder weiterverarbeitet, wenn ihre Konformität mit den festgelegten Anforderungen überprüft wurde. Fehlerhafte eingekaufte Ware wird isoliert und bis zur Rücksendung an den Lieferanten eindeutig gekennzeichnet.  Zu den Prüftätigkeiten zählen unter anderem: a. objektiver Nachweis der Produktqualität durch den Lieferanten (z. B. Begleitunterlagen, Konformitätsbescheinigung, Prüfberichte, statistische Aufzeichnungen, Prozesskontrolle); b. Untersuchung und Audit beim Lieferanten;  c. Überprüfung der erforderlichen Unterlagen; und d. Überprüfung des Rohmaterials oder der anderen Produkte bei Erhalt der Ware</t>
  </si>
  <si>
    <t>Evidence supports products/materials are usually verified in accordance with procedures but not always, or procedures do not define approach for all products/materials.   Improvement required with respect to records organization and/or maintenance.  Evidence supports products/materials are usually verified in accordance with procedures but not always, or procedures do not define approach for all products/materials. Improvement required with respect to records organization and/or maintenance.  Process of raw material validation in place and schedule is consistently met.</t>
  </si>
  <si>
    <t>Normalmente os produtos/matéria prima recebidos são analisados de acordo com procedimentos mas nem sempre. Os procedimentos para realização da Inspeção de Recebimento não definem no detalhe a inspeção que deve ser realizada nos produtos recebidos (não existem planos de controle específicos detalhando as características que devem ser avaliadas nos itens). Os registros de inspeção não estão totalmente disponíveis e organizados. Processo de validação de matéria prima descrito em cronograma / sistema é consistentemente atendido.</t>
  </si>
  <si>
    <t>Des données montrent que les produits / matériaux sont généralement vérifiés conformément aux procédures mais pas systèmatiquement, ou les procédures ne s'appliquent pas à tous les produits / matériaux . Une amélioration est nécessaire concernant l'inventaire des données relatives à ces contrôles et / ou leur suivi. Le processus de validation des matières premières est en place et le calendrier est toujours respecté.</t>
  </si>
  <si>
    <t>A bizonyítékok azt mutatják, hogy a termékeket/anyagokat általában az eljárások szerint ellenőrzik, de nem mindig, vagy az eljárások nem határozzák meg a követendő módszert minden termékre/anyagra.   Javítás szükséges a nyilvántartások, a szervezet és/vagy a karbantartás szempontjából.  A bizonyítékok azt mutatják, hogy a termékeket/anyagokat általában az eljárások szerint ellenőrzik, de nem mindig, vagy az eljárások nem határozzák meg a követendő módszert minden termékre/anyagra. Javítás szükséges a nyilvántartások, a szervezet és/vagy a karbantartás szempontjából.  Van nyersanyag ellenőrző folyamat, és a menetrendet következetesen be is tartják.</t>
  </si>
  <si>
    <t>La evidencia que respalda los productos/materiales se verifican por lo general de acuerdo con procedimientos, pero no siempre, o los procedimientos no definen el enfoque a utilizar para todos los productos/materiales.   Mejoras necesarias con respecto a los registros, organización y/o mantenimiento.  La evidencia que respalda los productos/materiales se verifican por lo general de acuerdo con procedimientos, pero no siempre, o los procedimientos no definen el enfoque a utilizar para todos los productos/materiales. Mejoras necesarias con respecto a los registros, organización y/o mantenimiento.  El proceso de validación de materias primas en el lugar se cumple en forma sistemática y dentro de los plazos establecidos.</t>
  </si>
  <si>
    <t>Es liegt der Nachweis vor, dass Produkte/Materialien in der Regel, jedoch nicht immer, gemäß den geltenden Verfahren überprüft werden oder, dass die Verfahren nicht für alle Produkte/Materialien die Prüfanforderungen festlegen.   Verbesserung erforderlich in Bezug auf Organisation und/oder Führung von Aufzeichnungen.  Es liegt der Nachweis vor, dass Produkte/Materialien in der Regel, jedoch nicht immer, gemäß den geltenden Verfahren überprüft werden oder, dass die Verfahren nicht für alle Produkte/Materialien die Prüfanforderungen festlegen. Verbesserung erforderlich in Bezug auf Organisation und/oder Führung von Aufzeichnungen.  Der Validierungsprozess für Rohmaterialien ist implementiert und die Vorgaben werden konsequent eingehalten.</t>
  </si>
  <si>
    <t>Very limited documentation or evidence supporting systematic routine verification of product/materials prior to use. Raw material validation process inconsistent or not addressed.</t>
  </si>
  <si>
    <t>Il existe peu de documents ou de preuve d'une procédure de vérification systématique du produit ou matériaux avant toute utilisation. Le processus de validation des matières premières est inadapté ou pas appliqué.</t>
  </si>
  <si>
    <t>Nagyon korlátozott a termékek/anyagok felhasználás előtti szisztematikus rutinszerű ellenőrzését alátámasztó dokumentáció vagy bizonyíték. A nyersanyag-ellenőrzési folyamat nem következetes, vagy nem foglalkoznak vele.</t>
  </si>
  <si>
    <t>Documentación o evidencia muy limitada que respalde la verificación de rutina y sistemática de los productos/materiales antes de su utilización. El proceso de validación de las materias primas no es sistemático o no se realiza.</t>
  </si>
  <si>
    <t>Sehr begrenzte Dokumentation oder fehlender Nachweis einer systematischen Routineuntersuchung von Produkt/Material vor der Verwendung. Der Validierungsprozess für Rohmaterialien ist uneinheitlich oder wird nicht befolgt.</t>
  </si>
  <si>
    <t>Identification and Traceability</t>
  </si>
  <si>
    <t>标识与追溯</t>
  </si>
  <si>
    <t>Identificação e Rastreabilidade</t>
  </si>
  <si>
    <t>Identification et traçabilité</t>
  </si>
  <si>
    <t>Azonosítás és nyomon követhetőség</t>
  </si>
  <si>
    <t>Identificación y trazabilidad</t>
  </si>
  <si>
    <t>Kennzeichnung und Rückverfolgbarkeit</t>
  </si>
  <si>
    <t>The organization has identified the product by visual means throughout product realization. The organization has controls and records the unique identification of the product to allow:
a. identification to be maintained throughout the product life; 
b. all the products manufactured from the same batch of raw material or from the same manufacturing batch to be traced;
c. for an assembly, the identity of its components and those of the next higher assembly to be traced; 
d. for a given product, a job router or other sequential record of its production (manufacture, assembly, inspection) to be maintained.</t>
  </si>
  <si>
    <t xml:space="preserve">
A organização identifica os produtos através de recursos visuais (etiquetas físicas conectadas ao sistema). A organização tem controles e registros da rastreabilidade e identificação do produto conforme abaixo:
a. identificação para manter a rastreabilidade do produto ao longo de todo seu ciclo de vida.
b. todos os produtos produzidos são produzidos com o mesmo lote de matéria prima ou pelo mesmo lote do fabricante garantindo assim a rastreabilidade.
c. para montagem, a identificação dos componentes utilizados pode ser rastreada.
d. para um dado produto, o nº da Ordem de Produção ou outro registro sequencial de sua produção (fabricante, processos de montagem, inspeção) pode é mantido para garantir a rastreabilidade.
e. considerando o produto final da empresa, é possível de alguma forma rastrearmos a matéria prima de origem utilizada, assim como os testes que foram realizados para liberação da mesma.</t>
  </si>
  <si>
    <t>L'organisation a identifié le produit par des moyens visuels tout au long de la réalisation du produit . L'organisation dispose de contrôles et enregistre l'identification unique du produit afin de permettre :
a. l' identification continue tout au long de la vie du produit ;
b . la traçabilité des produits fabriqués à partir du même lot de matière première ou à partir du même lot de fabrication ;
c . pour un produit monté , la traçabilité de l'identité de ses composants et ceux du montage suivant ;
d. pour un produit donné , un suivi continu des étapes du process de frabication ou autre enregistrement séquentiel de sa production ( fabrication, l'assemblage , l'inspection ) .</t>
  </si>
  <si>
    <t>A szervezet szemrevételezéssel azonosította a terméket a termék realizálásának folyamata során. A szervezetnél ellenőrző folyamatok működnek, és feljegyzik a termék egyedi azonosítóját, hogy lehetővé tegyék: a. az azonosítás fenntartását a termék egész élettartama során; b. nyomon lehessen követni minden olyan terméket, amelyet ugyanabból a tétel nyersanyagból vagy gyártási tételből készítettek; c. összeszerelő üzemek esetében nyomon lehessen követni az alkotórészek azonosságát illetve a következő magasabb szintű összeszerelés azonosságát;  d. egy adott termékre vonatkozóan feljegyzik a feladat elvégzésének sorrendjét, vagy más szekvenciális nyilvántartást vezetnek a termelésről (gyártás, összeszerelés, ellenőrzés).</t>
  </si>
  <si>
    <t>La organización ha identificado el producto a través de medios visuales en toda la realización del producto. La organización tiene controles y registra la identificación única del producto para permitir: a. la identificación que debe mantenerse durante toda la vida del producto; b. todos los productos fabricados de la misma partida de materias primas o de la misma partida de fabricación que requieran trazabilidad; c. para un montaje, la identidad de los componentes y los del montaje superior que requieran trazabilidad; d. para un determinado producto, un enrutador de trabajo u otro registro secuencial de su producción (fabricación, montaje, inspección) que deba mantenerse.</t>
  </si>
  <si>
    <t>Das Unternehmen hat das Produkt bei der Produktentstehung visuell gekennzeichnet. Das Unternehmen verfügt über Kontrollen und dokumentiert die eindeutige Kennzeichnung des Produkts, um: a. die Kennzeichnung während der gesamten Produktlebensdauer zu gewährleisten; b. alle Produkte, die mit dem gleichen Rohmaterial-Los hergestellt wurden oder aus dem gleichen Fertigungslos stammen, zurückverfolgen zu können; c. die Komponenten einer Baugruppe und der nächsthöheren Baugruppe zurückverfolgen zu können; d. für ein bestimmtes Produkt einen Job-Router oder ein sequenzielles Protokoll seiner Fertigung (Herstellung, Zusammenbau, Kontrolle) zu gewährleisten.</t>
  </si>
  <si>
    <t xml:space="preserve">Quality Records Evidence supports an inconsistent implementation/effectiveness of ID &amp; Traceability.  The established system documentation requires improvement to fully define all necessary means for ensuring product ID&amp;T throughout product realization.  </t>
  </si>
  <si>
    <t xml:space="preserve">As evidências de registros da qualidade para Identificação / Rastreabilidade são inconsistentes. O sistema utilizado necessita ser melhorado para garantir a plena implantação do sistema de rastreabilidade através da organização.
</t>
  </si>
  <si>
    <t>A Minőségügyi Nyilvántartások azt mutatják, hogy Azonosítás és a Nyomon követhetőség végrehajtása/hatékonysága nem következetes.  A létrehozott rendszer dokumentáció javításokat igényel, hogy teljes mértékben meg lehessen határozni minden szükséges eszközt a termék azonosítására és nyomon követésére az egész realizálási folyamat során.</t>
  </si>
  <si>
    <t xml:space="preserve">La evidencia de los registros de calidad respaldan una implementación/efectividad de ID y Trazabilidad.  La documentación del sistema establecida requiere una mejora para definir completamente todos los medios necesarios mediante el aseguramiento de ID y T del producto durante toda la realización del producto.  </t>
  </si>
  <si>
    <t xml:space="preserve">Qualitätsberichte Es liegen Hinweise auf eine uneinheitliche Umsetzung/Wirksamkeit von ID und Rückverfolgbarkeit vor.  Die etablierte Systemdokumentation bedarf einer Verbesserung, um alle erforderlichen Instrumente zur Sicherung der Produktkennzeichnung und -rückverfolgbarkeit bei der Produktentstehung umfassend zu definieren.  </t>
  </si>
  <si>
    <t xml:space="preserve">Quality Records Several examples of poor maintained product identification and/or traceability behaviors observed.  System documentation not well-developed.  </t>
  </si>
  <si>
    <t>Vários exemplos de identificação e rastreabilidade ruins observados, pobre identificação dos produtos. Sistema de identificação e rastreabilidade de materiais ruim - não definido.</t>
  </si>
  <si>
    <t>Les données des rapports qualité montrent plusieurs cas de manquements à l'identification et la traçabilité des produits. Le système ne répertorie pas suffisamment de données à ce sujet.</t>
  </si>
  <si>
    <t>Control of Monitoring and Measuring Devices</t>
  </si>
  <si>
    <t>Controle de Monitoramento e Instrumentos de Medição</t>
  </si>
  <si>
    <t>Etalonnage et maintenance des appareils de mesure et de contrôle</t>
  </si>
  <si>
    <t>A megfigyelő- és mérő eszközök ellenőrzése</t>
  </si>
  <si>
    <t>Control de los dispositivos de monitoreo y medición</t>
  </si>
  <si>
    <t>Kontrolle von Überwachungs- und Messgeräten</t>
  </si>
  <si>
    <t xml:space="preserve">The organization maintains a register of these monitoring and measuring devices (inspectin gauges), and define the process for their calibration including details of equipment type, unique identification, location, frequency of checks, check method and acceptance criteria. Where necessary to ensure valid results, measuring equipment has 
a. been calibrated or verified at specified intervals, or prior to use, against measurement standards traceable to international or national measurement standards; 
b. been adjusted or re-adjusted as necessary; 
c. been identified to enable the calibration status to be determined;  
d. been recalled to a defined method when requiring calibration;   </t>
  </si>
  <si>
    <t>A organização matem registros de todos instrumentos / dispositivos de medição e monitoramento (calibradores, equipamentos e gages) e defini um processo de calibração incluindo detalhes como o tipo de equipamento, única identificação, localização do equipamento, frequência de calibração, análise de critérios de aceitação. Quando necessário garante a validade dos resultados. Os instrumentos de medição tem:
a. Intervalos de calibração e verificação definidos, e além disso, certificados de calibração rastreáveis aos padrões de medição internacionais;
b. Critérios para serem ajustados e reajustados quando necessário;
c. Identificações que indique o status da calibração do equipamento;
d. Os equipamentos utilizados para controle de características do produto / processo são devidamente calibrados;
e. Os equipamentos utilizados no processo estão em boas condições de usi (limpos e sem danos);
f. Os equipamentos utilizados no processo estão devidamente armazenados;</t>
  </si>
  <si>
    <t xml:space="preserve">A szervezet nyilvántartást vezet ezekről a megfigyelő és mérő eszközökről (ellenőrző eszközök), és meghatározza ezek kalibrálásának a folyamatát, beleértve a készülék típusára, egyedi azonosítójára, helyére, az ellenőrzések gyakoriságára, az ellenőrzési módszerekre és az elfogadási kritériumokra vonatkozó adatokat. Az érvényes eredmények biztosítása érdekében, ahol szükséges, a mérőeszközt a. kalibrálják vagy hitelesítik meghatározott időközönként, vagy használat előtt, olyan mérési szabványok szerint, amelyek nemzetközi vagy nemzetközi mérésügyi szabványokra vezethetők vissza; b. szükség szerint beállítják vagy utánállítják; c. úgy azonosítják, hogy az lehetővé tegye a kalibrálási állapot meghatározását;  d. visszahívják egy meghatározott módszer szerint, amikor kalibrálás szükséges;   </t>
  </si>
  <si>
    <t>La organización mantiene un registro de estos dispositivos de monitoreo y medición (mediciones de inspección) y define el proceso para su calibración, incluyendo detalles del tipo de equipo, identificación única, ubicación, frecuencia de las verificaciones, método de verificación y criterios de aceptación.  Cuando es necesario para asegurar resultados válidos, el equipo de medición  a. ha sido calibrado o verificado a intervalos especificados, o antes de usarse, en función de estándares de medición con trazabilidad en función de normas de medición internacionales o nacionales; b. ha sido ajustado o re-ajustado según sea necesario; c. ha sido identificado para permitir la determinación del estado de calibración;  d. ha sido retirado de acuerdo con un método definido cuando se requiere calibración;</t>
  </si>
  <si>
    <t xml:space="preserve">Das Unternehmen führt ein Register dieser Überwachungs- und Messgeräte (Prüfgeräte) und definiert ihre Kalibrierverfahren, einschließlich Angaben zum Gerätetyp, eindeutige Kennzeichnung, Standort, Prüffrequenz, Prüfmethode und Abnahmekriterien. Das Messgerät wurde gegebenenfalls zur Sicherstellung korrekter Ergebnisse: a. in vorgegebenen Zeitabständen oder vor dem Einsatz nach Messstandards kalibriert oder überprüft, die auf internationale oder nationale Messstandards zurückzuführen sind; b. bei Bedarf justiert oder neu justiert; c. gekennzeichnet, um den Kalibrierstatus zu bestimmen zu können;  d. nach einer definierten Methode zurückgerufen, wenn Kalibrierbedarf besteht;   </t>
  </si>
  <si>
    <t>For additional guidance see ISO 10012-1 and 10012- 2. Gaps identified with respect to system development and/or implementation.  Established systems are missing at least one key requirement and/or several examples of equipment without proper calibration identification and/or traceability to national or international standards.  Improvement required with respect to records organization and/or maintenance.</t>
  </si>
  <si>
    <t>Para informações adicionais consultar ISO 10012-1 e 10012-2.
Foram identificadas falhas no sistema de calibração atual. Os sistemas estabelecidos não cobrem a correta calibração de todos instrumentos de medição utilizados e/ou não mantem a rastreabilidade para padrões internacionais. Melhorias são necessárias para melhorar o sistema de calibração atual. Alguns Instrumentos de Medição não estavam nas condições ideais de uso e armazenamento.</t>
  </si>
  <si>
    <t>Pour de plus amples informations, voir ISO 10012-1 et 10012-2.
Des écarts ont été identifiés concernant l'application et/ou la mise en place du système. Les systèmes mis en place ne remplissent pas toutes les exigences ISO et/ou il existe des cas d'équipements qui n'ont pas les données d'étalonnage requis et/ou la conformité à des standards nationaux ou internationaux d'étalonnage adéquats. Des améliorations sont nécessaires pour améliorer le système d'étalonnage actuel . Certains instruments de mesure ne remplissent pas les conditions idéales d'utilisation et/ou de stockage .</t>
  </si>
  <si>
    <t>További útmutatásért lásd az ISO 10012-1 és 10012- 2 szabványokat. Azonosítják a részeket a rendszerfejlesztésre és/vagy -telepítésre vonatkozóan.  A működő rendszerekből hiányzik legalább egy alapkövetelmény és/vagy több készülék esetében hiányzik a megfelelő kalibrálási azonosítás és/vagy nemzeti vagy nemzetközi szabványokra való visszavezethetőség.  Javítás szükséges a nyilvántartások, a szervezet és/vagy a karbantartás szempontjából.</t>
  </si>
  <si>
    <t>Para mayor orientación ver ISO 10012-1 y 10012- 2. Brechas identificados con respecto al desarrollo del sistema y/o la implementación.  A los sistemas establecidos les falta al menos un requisito clave y/o varios ejemplos de equipos sin la identificación de calibración adecuada y/o sin trazabilidad de acuerdo con normas nacionales o internacionales.  Mejoras necesarias con respecto a los registros, organización y/o mantenimiento.</t>
  </si>
  <si>
    <t>For additional guidance see ISO 10012-1 and 10012- 2. Very limited system procedural documentation or evidence supporting a systematic or consistent implementation to ensure that the calibration status of equipment is properly controlled, identified and/or that calibrations are properly traceable to recognized standards.</t>
  </si>
  <si>
    <t>Sistema de documentação e suporte para calibração ruim e a implantação da sistemática de calibração para todos equipamentos é deficiente. Foram encontrados instrumentos sem estarem calibrados e/ou sem rastreabilidade aos padrões internacionais ou não estavam devidamente armazenados.</t>
  </si>
  <si>
    <t>Pour de plus amples informations voir ISO 10012-1 et 10012- 2. Les rapports de procédures sont très limités , ou, il n'y a pas de preuve d'une mise en place systématique ou adaptée de procédures efficaces qui garantissent le contrôle du statut de calibre, ou de son identification et / ou de ce que l'étalonnage est conforme à ds standards reconnus.</t>
  </si>
  <si>
    <t>További útmutatásért lásd az ISO 10012-1 és 10012- 2 szabványokat. Nagyon korlátozott a rendszerfolyamatok dokumentációja vagy azok a bizonyítékok, amelyek alátámasztják a szisztematikus vagy következetes végrehajtást annak biztosítása érdekében, hogy a készülékek kalibrációs állapotát megfelelően ellenőrzik, azonosítják, és/vagy a kalibrációik megfelelően visszavezethetők az elismert szabványokra.</t>
  </si>
  <si>
    <t xml:space="preserve">Para mayor orientación ver ISO 10012-1 y 10012- 2. Es muy limitada la documentación de los procedimientos del sistema o la evidencia que respalda una implementación sistemática para asegurar que el estado de calibración de los equipos está controlado e identificado correctamente y/o que las calibraciones tienen la correcta trazabilidad de acuerdo con normas reconocidas. </t>
  </si>
  <si>
    <t>Customer Satisfaction</t>
  </si>
  <si>
    <t>顾客满意度</t>
  </si>
  <si>
    <t>Satisfação dos Clientes</t>
  </si>
  <si>
    <t>Vevői elégedettség</t>
  </si>
  <si>
    <t>Satisfacción del cliente</t>
  </si>
  <si>
    <t>Kundenzufriedenheit</t>
  </si>
  <si>
    <t>As one of the measurements of the performance of the QMS, the organization monitors information relating to customer perception as to whether the organization has met customer requirements. The methods for obtaining and using this information have been determined and are demonstrable.</t>
  </si>
  <si>
    <t>Como meta da performance do SGQ a organização monitora informações relacionadas a percepção do cliente para saber se a organização está ou não atendendo os requisitos do cliente. O método para avaliação da satisfação do cliente foi definido e pode ser demonstrado.
O fornecedor tem estrutura para opoiar cliente em caso de necessidade de visita técnica, seleção e/ou retrabalho de itens na planta do cliente (assistente técnico na região).
Os produtos para entrega ao cliente são adequadamente identificados e auditados antes do embarque
 - Check list de conferência da Embalagem.
 - Realização de Auditoria de Embarque.</t>
  </si>
  <si>
    <t>Dans les mesures de la performance de la SMQ , l'organisation suit le taux de satistfaction client concernant la conformité du produit / service à son besoin. Les méthodes pour l'obtention et l'utilisation de ces informations ont été détaillées et sont vérifiables .</t>
  </si>
  <si>
    <t>A minőségirányítási rendszer teljesítményének egyik méréseként a szervezet figyelemmel kíséri a vásárlók igényeivel kapcsolatos információkat, hogy megállapítsa, hogy a szervezet megfelelt-e a vevői elvárásoknak. Az ilyen információ megszerzésére és felhasználására vonatkozó módszereket bevezették és ez igazolható.</t>
  </si>
  <si>
    <t>Como una de las mediciones del desempeño del Sistema de medición de calidad o QMS, la organización monitorea la información relacionada con la percepción del cliente en cuanto a si la organización ha cumplido con los requisitos del cliente.  Los métodos para obtener y usar esta información han sido determinados y son demostrables.</t>
  </si>
  <si>
    <t>Die Organisation überwacht als eines der Maße der Leistung des QMS Daten zur Kundenwahrnehmung, ob die Organisation die Anforderungen des Kunden erfüllt hat. Die Methoden zum Erhalt und zur Nutzung dieser Daten wurden festgelegt und können nachgewiesen werden.</t>
  </si>
  <si>
    <t>See Section 8.2.1 Customer Satisfaction. Limited demonstratable evidence of customer satisfaction or that data being gathered is used to create improvement plans to improve the organization.</t>
  </si>
  <si>
    <t>Demonstrações limitadas referentes a satisfação do cliente e os dados demonstrados não estão sendo utilizados para criar um plano de ação visando aumentar a satisfação dos clientes.
O fornecedor tem estrutura limitada para opoiar cliente em caso de necessidade de visita técnica, seleção e/ou retrabalho de itens na planta do cliente (assistente técnico na região).
Os produtos para entrega ao cliente são parcialmente identificados e auditados antes do embarque, necessário implantação de:
 - Check list de conferência da Embalagem.
 - Realização de Auditoria de Embarque.</t>
  </si>
  <si>
    <t>Voir la section 8.2.1 Satisfaction  client. Les rapports fiables de satisfaction client  sont limités ou rien n'indique que ces rapports sont utilisés pour créer des plans d'actions afin d'améliorer les résultats.</t>
  </si>
  <si>
    <t>Lásd a 8.2.1 pontot Vevői elégedettség. Korlátozott mértékűek a vevői elégedettség bizonyítékai, illetve annak a bizonyítéka, hogy az összegyűjtött adatokat a szervezet javítására vonatkozó javítása tervek kidolgozásához használják fel.</t>
  </si>
  <si>
    <t>Ver la Sección 8.2.1 Satisfacción del cliente Limitada evidencia demostrable de la satisfacción del cliente o de que otros datos recabados se utilizan para crear planes de mejora a fin de mejorar la organización.</t>
  </si>
  <si>
    <t>Siehe Abschnitt 8.2.1 Kundenzufriedenheit. Nur in beschränktem Maße nachweisbare Kundenzufriedenheit oder mangelnder Nachweis, dass die erfassten Daten zur Erstellung von Verbesserungsplänen genutzt werden, um das Unternehmen zu verbessern.</t>
  </si>
  <si>
    <t>See Section 8.2.1 Customer Satisfaction. Very little or no demonstratable evidence of customer satisfaction data being gathered</t>
  </si>
  <si>
    <t>Poucas ou nenhuma evidência relacionada a satisfação do cliente.
O fornecedor não tem estrutura para opoiar cliente em caso de necessidade de visita técnica, seleção e/ou retrabalho de itens na planta do cliente (assistente técnico na região).
Os produtos para entrega ao cliente não são identificados e auditados antes do embarque, necessário implantação de:
 - Check list de conferência da Embalagem.
 - Realização de Auditoria de Embarque.</t>
  </si>
  <si>
    <t>Voir la section 8.2.1 Satisfaction  client. Il n'existe pas ou très peu de rapports de satisfaction client</t>
  </si>
  <si>
    <t>Lásd a 8.2.1 pontot Vevői elégedettség. Nagyon kevés vagy semmilyen tényleges bizonyíték nincs arra, hogy gyűjtik a vevői elégedettségi adatokat</t>
  </si>
  <si>
    <t>Ver la Sección 8.2.1 Satisfacción del cliente Muy poca evidencia o evidencia inexistente de que se recaban datos sobre la satisfacción del cliente</t>
  </si>
  <si>
    <t>Siehe Abschnitt 8.2.1 Kundenzufriedenheit. Nur sehr mangelhafter bzw. fehlender Nachweis, dass Daten zur Kundenzufriedenheit erfasst werden.</t>
  </si>
  <si>
    <t>Internal Audit</t>
  </si>
  <si>
    <t>内审</t>
  </si>
  <si>
    <t>Auditoria Interna</t>
  </si>
  <si>
    <t>Audit interne</t>
  </si>
  <si>
    <t>Belső ellenőrzés</t>
  </si>
  <si>
    <t>Auditoría interna</t>
  </si>
  <si>
    <t>Internes Audit</t>
  </si>
  <si>
    <t>The organization conducts internal audits at planned intervals and is effectively implemented and maintained.  The internal audit process:
a. selects auditors objectively and assigns them to audit work other than their own; 
b. findings are addressed with formal corrective action and closed in a timely fashion.</t>
  </si>
  <si>
    <t>A organização realiza auditorias internas em intervalos periódicos.
O processo de auditoria interna:
a. seleciona auditores de maneira objetiva e os direciona para realizarem auditorias em áreas da organização.
b. observações encontradas são tratadas com ações corretivas e somente encerradas após a validação da ação.</t>
  </si>
  <si>
    <t>L'organisation planifie des audits qualité internes à intervalles réguliers qui sont effectivement mis en œuvre et maintenus . Le processus d'audit interne consiste en:
a. la sélection objective d'auditeurs qui se voient assigner un travail d'audit sur un poste qui n'est pas le leur
b . l'envoi des résultats et de propositions d'actions correctrices dans un délai raisonnable</t>
  </si>
  <si>
    <t>A szervezet tervezett időközönként ellenőrzéseket tart, amelyeket hatékonyan végrehajt és fenntart.  A belső ellenőrzési folyamat: a. objektív módon választja ki az ellenőröket, és olyan ellenőri munkára osztja be őket, amely különbözik a saját munkájuktól; b. a megállapításokat formális korrekciós intézkedésekkel kezelik és időben lezárják.</t>
  </si>
  <si>
    <t>La organización realiza auditorías internas en intervalos planeados y estas se implementan y mantienen de forma efectiva.  El proceso de auditoría interna: a. selecciona a los auditores objetivamente y los asigna para auditar trabajos que no sean los propios; b. a los hallazgos se les asigna una acción correctiva formal y se cierran en el momento oportuno.</t>
  </si>
  <si>
    <t>Die Organisation führt in geplanten Abständen interne Audits durch und diese werden effektiv umgesetzt und gepflegt.  Der interne Auditprozess: a. die Auswahl der Auditoren erfolgt nach objektiven Kriterien und die dem Auditor zugewiesenen Prüfaufgaben befinden sich außerhalb seines eigenen Aufgabenumfangs; b. Ergebnisse werden anhand formeller Korrekturmaßnahmen berücksichtigt und fristgerecht abgeschlossen.</t>
  </si>
  <si>
    <t>Inconsistent evidence related to the implementation and maintenance of the internal audit program.  Audit schedule is generally met and maintained.   Review of Internal Audit results show few repeat nonconformances and generally effective corrective action.   Audit findings are addressed with formal corrective action.  Internal audit process is considered effective.</t>
  </si>
  <si>
    <t xml:space="preserve">
Evidencias inconsistentes relacionadas a implantação e manutenção das auditorias internas. Revisões dos relatórios anteriores demonstram algumas Não Conformidades se repetindo e ações de correção generalistas.</t>
  </si>
  <si>
    <t>Il n'y a pas de preuve formelle de la mise en place et du suivi d'un programme d'audit qualité interne. Le calendrier des audits est respecté et suivi en général. L'examen des résultats d'audit montrent peu de non-conformités répétées et des actions correctrices efficaces en général. Le process d'audit interne est plutôt considéré comme efficace.</t>
  </si>
  <si>
    <t>Nem következetesek a belső ellenőrzési program végrehajtására és fenntartására vonatkozó bizonyítékok.  Az ellenőrzési menetrendet általában betartják és fenntartják.   A Belső Ellenőrzési eredmények áttekintése során azt lehet megállapítani, hogy kevés az ismétlődő nemmegfelelőség, és a korrekciós intézkedések általában hatékonyak.   Az ellenőrzési megállapításokat formális korrekciós intézkedésekkel kezelik.  A belső ellenőrzési folyamatot hatékonynak lehet tekinteni.</t>
  </si>
  <si>
    <t>Evidencia incongruente relacionada con la implementación y el mantenimiento del programa de auditoría interna.  En general, el programa de auditoría se cumple y se mantiene.   La revisión de los resultados de la auditoría interna muestran pocas  no conformidades repetidas y las acciones correctivas por lo general son efectivas.    Los hallazgos de la auditoría se abordan con acciones correctivas formales.  Se considera que el proceso de auditoría interna es efectivo.</t>
  </si>
  <si>
    <t xml:space="preserve">Inconsistent or no evidence related to the implementation and maintenance of the internal audit program.  Audit schedule is not met and constantly rescheduled.   Review  of internal audit results show repeat nonconformances, poor corrective action and no review of the NCM/Corrective action process.   Audit findings are not addressed with formal corrective action.  Process is considered ineffective. </t>
  </si>
  <si>
    <t xml:space="preserve">
Evidencias Inconsistentes ou Nenhuma evidência quanto a implantação e manutenção da sistemática de auditoria interna. Cronograma de auditorias não é seguido. Ao rever os relatórios de Auditoria Interna é possível verificar Não Conformidades repetidas e ações corretivas ruins.</t>
  </si>
  <si>
    <t>Il n'y a aucune preuve ou pas de preuve formelle de la mise en place et du suivi d'un programme d'audit qualité interne . Le calendrier des audits n'est pas respecté et connait des reports. L'examen des résultats d'audit qualité montrent des non-conformités répétées, des actions correctrices peu pertinentes, et pas de suivi des plans d'actions correctrices. Les rapports n'indiquent pas formélement les actions correctrices. Le process n'est pas considéré comme réellement efficace.</t>
  </si>
  <si>
    <t>Nem következetesek vagy nincsenek a belső ellenőrzési program végrehajtására és fenntartására vonatkozó bizonyítékok.  Az ellenőrzési menetrendet nem tartják be és folyamatosan átütemezik.   A belső ellenőrzési eredmények áttekintése során azt lehet megállapítani, hogy vannak ismétlődő nemmegfelelőségek, és nem tekintik át a Nemmegfelelőségek/Korrekciós intézkedések folyamatát.   Az ellenőrzési megállapításokat nem kezelik formális korrekciós intézkedésekkel.  A belső ellenőrzési folyamatot nem lehet hatékonynak tekinteni.</t>
  </si>
  <si>
    <t>No existe evidencia, o esta es incongruente, relacionada con la implementación y el mantenimiento del programa de auditoría interna.  El programa de auditoría no se cumple y se re-programa constantemente.   La revisión de los resultados de la auditoría interna muestra repetidas no conformidades, acciones correctivas deficientes y no existe una revisión del NCM/Proceso de acción correctiva.   Los hallazgos de la auditoría no se abordan con acciones correctivas formales.  El proceso se considera ineficiente.</t>
  </si>
  <si>
    <t>Uneinheitlicher oder fehlender Nachweis bezüglich der Implementierung und Pflege des internen Auditprogramms.  Der Auditplan wird nicht eingehalten und ständig neu definiert.   Die Prüfung interner Auditergebnisse zeigt wiederholte Konformitätsmängel, mangelhafte Korrekturmaßnahmen und eine fehlende Überprüfung des Konformitätsmängel- und Korrekturmaßnahmenprozesses.   Auditergebnisse werden nicht anhand von formalen Korrekturmaßnahmen berücksichtigt.  Der Prozess wird als ineffizient angesehen.</t>
  </si>
  <si>
    <t xml:space="preserve">Monitoring and Measurement of Product </t>
  </si>
  <si>
    <t>产品控制及测量</t>
  </si>
  <si>
    <t>Mesure et suivi du produit</t>
  </si>
  <si>
    <t>A termék nyomon követése és mérése</t>
  </si>
  <si>
    <t>Monitoreo y Medición del Producto</t>
  </si>
  <si>
    <t>Überwachung und Messung von Produkten</t>
  </si>
  <si>
    <t>The organization monitors and measures the characteristics of the product throughout product realization to verify that product requirements have been met. When the organization uses sampling inspection as a means of product acceptance, the plan is statistically valid and appropriate for use. The plan precludes the acceptance of lots whose samples have known nonconformities. Product is not to be used until it has been inspected or otherwise verified as conforming to specified requirements, except when product is released under positive-recall procedures pending completion of all required measurement and monitoring activities.</t>
  </si>
  <si>
    <t xml:space="preserve"> - A organização realiza a medição e monitoramento das características de produto e/ou processo através da liberação do setup para verificar se os requisitos / especificações foram atendidas.
- Durante a Produção as Caracteristicas Críticas de Qualidade (CTQ's) são monitoradas através de Controle Estatístico de Processo (CEP), Cartas de Controle podem ser encontradas nos postos de Produção, Análise de Cp e Cpk é realizada.
- Quando a Organização utiliza planos de inspeção como forma de aceitação do produto o plano utilizado é estatisticamente valido e apropriado para uso (AQL menor que 1,0), o plano amostral utilizado impede a utilização de lotes que possuam não conformidades conhecidas. 
- Os produtos Não São Utilizados / liberados para o Cliente até que tenham sido devidamente inspecionados de acordo com os requisitos específicos.
- O fornecedor possuí todos os Instrumentos / Equipamentos de Medição necessários para Controlar as Caracteristicas de Produto e os mesmos são devidamente armazenados em área climatizada (Mesa de Desempeno, Traçadores de Altura, Tri-dimensional, Paquímetros, Micrômetros, Calibradores Tampão - Anel Roscado, Medidor de Espessura de Camada).</t>
  </si>
  <si>
    <t>L'entreprise suit et effectue des mesures des caractéristiques produit tout au long de la chaîne de production pour s'assurer que le produit répond bien au cahier des charges. Si l'entreprise utilise l'échantillonnage pour effectuer les contrôles, cet échantillonnage est statistiquement valide et approprié à la nature du produit. Si l'échantillon comporte des non-conformité , le process prévoit d'écarter le lot complet concerné. Le produit ne pourra pas être utilisé avant inspection ou contrôlé comme répondant bien au cahier des charges, sauf lorsque le produit a fait l'objet de mesures et suivis continus tout au long de la ligne de production et que ceux-ci confirme sa conformité.</t>
  </si>
  <si>
    <t>A szervezet nyomon követi és méri a termék tulajdonságait a termék realizálásának a teljes folyamatán keresztül, annak az ellenőrzése érdekében, hogy eleget tesznek a termékre vonatkozó követelményeknek. Ha a szervezet mintavételes ellenőrzést alkalmaz a termék megfelelőségének az ellenőrzésére, a terv statisztikailag érvényes és megfelelően használható. A terv kizárja olyan szállítmányok elfogadását, amelyekben ismert nemmegfelelőségek vannak. A terméket nem szabad felhasználni mindaddig, amíg el nem végezték az ellenőrzést, vagy más módon meg nem állapították, hogy megfelel a meghatározott követelményeknek, kivéve ha a terméket olyan későbbi visszahívási folyamatok szerint indították el, amely egészen addig tart, amíg el nem végezték az összes előírt mérési és nyomon követési tevékenységet.</t>
  </si>
  <si>
    <t>La organización monitorea y mide las características del producto a través de toda la realización del producto para verificar que se han cumplido los requisitos del producto. Cuando la organización utiliza inspección de muestreo como medio de aceptación del producto, el plan es estadísticamente válido y apropiado. El plan excluye la aceptación de lotes cuyas muestras tienen no conformidades conocidas. El producto no se usa hasta que ha sido inspeccionado o de lo contrario se ha verificado que cumple con requisitos especificados, excepto cuando el producto se libera bajo procedimientos de retirada positiva y falta completar todas las actividades de medición y monitoreo requeridas.</t>
  </si>
  <si>
    <t>Das Unternehmen überwacht und misst die Produkteigenschaften während der Produktentstehung, um sicherzustellen, dass die Produktanforderungen eingehalten werden. Wenn das Unternehmen Stichprobenkontrollen zur Produktabnahme einsetzt, folgt das Vorgehen einem normalen statistischen Verfahren und ist für den Einsatz geeignet. Das Vorgehen schließt die Abnahme von Losen aus, deren Proben Konformitätsmängel aufweisen. Das Produkt wird solange der Verwendung entzogen, bis es geprüft oder anderweitig als den vorgegebenen Anforderungen konform befunden wurde, es sei denn, das Produkt wird im Rahmen von positiven Rückrufverfahren bis zum Abschluss aller erforderlichen Messungen und Überwachungen freigegeben.</t>
  </si>
  <si>
    <t>Supporting procedural documentation is available.  System implementation requires improvement to fully  measure, monitor  and  to ensure product requirements are met.  Inconsistent identification of key characteristics and use of sampling is valid but could be expanded.</t>
  </si>
  <si>
    <t xml:space="preserve"> - Procedimentos de Suporte para medição e monitoramento de caracteristicas críticas para o Produto e/ou Processo estão disponíveis.
 - É necessário a implantação plena de um sistema para medir e monitorar as características críticas de produto para garantir que os requisitos sejam atendidos.
 - Os procedimentos utilizados para Identificação de características críticas de produto e/ou processo são inconsistentes.
 - Os procedimentos amostrais utilizados não garantem plena detecção das características de produto.
 - Não é utilizado acompanhamento estatístico (CEP) dos CTQ's.
 - Alguns Instrumentos necessários para controle dos CTQ's não estão disponíveis ou não estão devidamente armazenados.</t>
  </si>
  <si>
    <t>Fichiers de programme relatifs, mais aussi un besoin d'amélioration pour assurer que toutes les caractéristiques du produit peuvent être vérifiées et contrôlées. Par exemple , le plan d'échantillonnage ne défini pas les principales caractéristiques .</t>
  </si>
  <si>
    <t>Rendelkezésre áll a támogató folyamatok dokumentációja.  A rendszer végrehajtása javítást igényel annak a teljes körű mérése, nyomon követése és biztosítása érdekében, hogy a termékekkel kapcsolatos követelményeknek eleget tesznek.  A fő jellemzők azonosítása nem következetes, a mintavétel alkalmazása pedig érvényes, de bővíthető lenne.</t>
  </si>
  <si>
    <t xml:space="preserve">La documentación que respalda el procedimiento está disponible.  La implementación del sistema requiere mejoras a fin de medir y monitorear en forma completa y para asegurar que se cumplen los requisitos del producto.  Identificación incongruente de las características clave y el uso del muestreo es válido pero podría expandirse. </t>
  </si>
  <si>
    <t>Unterstützende Verfahrensbeschreibungen sind verfügbar.  Die Systemimplementierung bedarf Verbesserungen, um umfassend zu messen, zu überwachen und sicherzustellen, dass die Produktanforderungen eingehalten werden.  Uneinheitliche Kennzeichnung von Hauptmerkmalen und korrekter Einsatz von Stichproben, könnte jedoch erweitert werden.</t>
  </si>
  <si>
    <t xml:space="preserve">Very limited system procedural documentation or evidence supporting a systematic or consistent implementation to ensure product requirements are met, statistical techniques have been developed, implemented and maintained in accordance with contract requirements. </t>
  </si>
  <si>
    <t xml:space="preserve"> - Sistemática de avaliação das características críticas de produto / processo é muito ruim.
 - É necessário implementação de Técnicas Estatísticas para monitoramento das características críticas de produto e processo.
 - O fornecedor deve criar procedimentos para identificação das características críticas de acordo com as necessidades dos clientes (análise dos requisitos de desenho devem ser implementadas).
 - Vários equipamentos necessários para as controle dos CTQ's não estão disponíveis.</t>
  </si>
  <si>
    <t>Nagyon korlátozott a rendszerfolyamatok dokumentációja vagy azok a bizonyítékok, amelyek alátámasztják a szisztematikus vagy következetes végrehajtást annak biztosítása érdekében, hogy eleget tesznek a termékekre vonatkozó követelményeknek, a statisztikai technikákat a szerződéses előírásoknak megfelelően dolgozták ki, hajtják végre és tartják karban.</t>
  </si>
  <si>
    <t>Muy limitada documentación de procedimientos del sistema y muy limitada evidencia que respalde una implementación sistemática que asegure que se cumplen los requisitos del producto y que se han desarrollado, implementado y mantenido técnicas estadísticas de acuerdo con los requisitos del contrato.</t>
  </si>
  <si>
    <t>Extrem limitierte System-Verfahrensbeschreibungen oder äußerst beschränkter Nachweis einer systematischen bzw. konsequenten Implementierung zur Gewährleistung, dass Produktanforderungen eingehalten und statistische Verfahren in Übereinstimmung mit den Vertragsanforderungen entwickelt, implementiert und gepflegt werden.</t>
  </si>
  <si>
    <t xml:space="preserve">Control of Nonconforming Product </t>
  </si>
  <si>
    <t>Controle de Produtos Não Conforme</t>
  </si>
  <si>
    <t>La gestion des produits non conformes</t>
  </si>
  <si>
    <t>A nem megfelelő termék ellenőrzése</t>
  </si>
  <si>
    <t>Control del producto no conforme</t>
  </si>
  <si>
    <t>Kontrolle von fehlerhaften Produkten</t>
  </si>
  <si>
    <t xml:space="preserve">The organization defines a process for nonconforming product that: 
a. takes action to eliminate the detected nonconformity; 
b. authorizes its use, release or acceptance under concession by a relevant authority and, where applicable, by the customer; 
c. takes action to preclude its original intended use or application;
d. segregates non-confirming material in a clearly marked and defined area;
e. identifies the cause, provides feedback to the department creating the non-conformance;
f. does not use dispositions of use-as-is or repair, unless specifically authorized by the customer.     </t>
  </si>
  <si>
    <t xml:space="preserve">
A organização define procedimentos para tratativa de Produto Não Conforme que incluem:
a. Tomada de ações para eliminar as Não Conformidades detectadas (fluxo de tomada de decisões incluindo prazos e responsáveis por definir tratativa do produto Não Conforme).
b. Autorização de uso, liberação de aceitação sob autorização de autoridade relevante e, quando aplicável pelo cliente.
c. Tomada de ações para impedir o uso de Produto Não Conforme.
d. Segregar os materiais não conforme em uma área claramente demarcada e identificada (área trancada onde somente integrantes do time de qualidade tenham acesso) e todos materiais NC possuem uma etiqueta / demarcação de identificação.
e. As causas de Não Conformidades são identificadas e tratadas para evitar reocorrência.
f. Não Autoriza o "Uso Condicional" a menos que autorizado pelo Cliente.
g. Mantem registros de todos os materiais Não Conforme bem como registros de suas respectivas datas de entrada, previsão para disposição e custos do Material Não Conforme.
h. São abertos relatórios de Material Não Conforme para todos os itens rejeitados.
i. Existem critérios que definem quando ações corretivas são necessárias, ações são respondidas no prazo estabelecido.</t>
  </si>
  <si>
    <t>La société définit les procédures de contrôle des produits non conformes , qui consistent à :
a. prendre des mesures pour éliminer les produits défectueux
b . autoriser l'usage, la mise sur le marché ou la validation du produit malgré une ou plusieurs concessions sur les performances initialement prévues, validation réalisée par une autorité compétente ou par le client lorsque nécessaire,
c . prendre des mesures pour s'assurer que le produit ne sera utilisé
d . isoler les produits défectueux à des emplacements clairement identifiés comme regroupant les non-conformités,
e . identifier les causes et informer le département à l'origine de la non-conformité,
f . ne pas utiliser de notion "vendu en l'état" ou "réparé", sauf autorisation client écrite</t>
  </si>
  <si>
    <t>A szervezet folyamatot határoz meg a nem megfelelő termékre, amely: a. intézkedéseket foglal magában a felderített nemmegfelelőség megszüntetésére; b. felhatalmazást ad annak felhasználására, kibocsátására vagy elfogadására egy illetékes hatóság jóváhagyása szerint, és ahol lehetséges, a vevő jóváhagyása alapján; c. intézkedést alkalmaz annak érdekében, hogy kizárja az eredeti rendeltetésszerű használatot vagy alkalmazást; d. a nem megfelelő anyagokat egy egyértelműen megjelölt és meghatározott területen különíti el; e. azonosítja az okot és visszajelzést ad annak a részlegnek, ahol a nemmegfelelőség keletkezett; f. nem tartalmaz „használja úgy, ahogy van” vagy javításra vonatkozó rendelkezéseket, kivéve ha ezeket a vevő kifejezetten jóváhagyta.</t>
  </si>
  <si>
    <t>La organización define un proceso para el producto no conforme que: a. toma medidas para eliminar la no conformidad detectada b. autoriza su uso, liberación o aceptación con la autorización de una autoridad relevante y, cuando se aplica, del cliente; c. toma medidas para impedir su uso o aplicación original prevista; d. separa el material no conforme en un área claramente marcada y definida; e. identifica la causa, proporciona feedback al departamento que crea la no conformidad; f. no usa disposiciones para el uso tal como está o para la reparación, a menos que haya sido específicamente autorizado por el cliente.</t>
  </si>
  <si>
    <t xml:space="preserve">Das Unternehmen legt ein Verfahren für fehlerhafte Produkte fest, das: a. Maßnahmen ergreift, um den festgestellten Konformitätsfehler zu beheben; b. seine Verwendung, Freigabe oder Validierung durch eine zuständige Behörde und gegebenenfalls durch den Kunden einräumt; c. Maßnahmen zum Ausschluss seines ursprünglichen Verwendungszweckes oder seiner ursprünglichen Anwendung ergreift; d. fehlerhaftes Material in einem eindeutig gekennzeichneten und definierten Bereich isoliert; e. die Ursache identifiziert, der ursächlichen Abteilung für den Konformitätsfehler Feedback zur Verfügung stellt; f. keine Bestimmungen enthält, nach denen das Produkt ohne ausdrückliche Genehmigung seitens des Kunden in dem Zustand verwendet oder repariert werden kann.   </t>
  </si>
  <si>
    <t xml:space="preserve">Evidence supports a lack of consistent implementation of controlling nonconforming processes.  Control of NCM  process requires improvement in system to  address items that continue to create the risk of using product "not intended for use".  Organization needs to fully define all necessary activities to ensure the proper definition and administration of disposition options associated with nonconforming product, identification of NCM product, and the end result of investigation of the NCM itself.  Terms such as "scrapped", "reworked" or "customer approved deviation" may be used, if appropriately documented. All customer requirements must be adhered to concerning control of NCM products.         </t>
  </si>
  <si>
    <t xml:space="preserve"> - Falta de evidências para comprovar a implementação do Controle de Materiais Não Conforme. 
 - São necessárias algumas melhorias para garantir a plena implantação do Controle de Produtos Não Conforme.
 - A organização precisa definir um fluxo de trabalho para ser seguido de forma a detalhar as atividades que devem ser seguidas para garantir a plena administração e disposição e identificação de materiais Não Conforme.
 - A organização e identificação da área de produtos Não Conforme deve ser melhorada.
 - Foi encontrado algum produto Não Conforme sem identificação e/ou formulário de MNC aberto. 
 - Área de Controle de Matérias Não Conforme é demarcada e identificada, porém, não é trancada para evitar acesso.                                                                                                                                                             </t>
  </si>
  <si>
    <t>A bizonyítékok arra utalnak, hogy nem tartják be következetes módon a nem megfelelő folyamatra vonatkozó ellenőrzést.  A nem megfelelőségi folyamat ellenőrzése a rendszer javítását igényli, hogy kezelni tudják azokat a tételeket, amelyek miatt továbbra is fennáll a kockázat, hogy „rendeltetésszerű használatra alkalmatlan” terméket használnak.  A szervezetnek teljes körűen definiálnia kell minden szükséges tevékenységet annak a biztosítása érdekében, hogy megfelelően meghatározzák és adminisztrálják a nem megfelelő termékekkel, a nemmegfelelőségek azonosításával és magának a nemmegfelelőségnek a kivizsgálása végeredményével kapcsolatos intézkedési lehetőségeket.  Az olyan kifejezések, mint „leselejtezve”, „átalakítva” vagy „a vevő által jóváhagyott eltérés” használhatók, amennyiben megfelelően dokumentálják őket. Minden vevői igénynek eleget kell tenni a nem megfelelő termékek ellenőrzése során.</t>
  </si>
  <si>
    <t xml:space="preserve">La evidencia respalda la falta de implementación sistemática de un control de los procesos para no conformidades.  El control del proceso de no conformidades requiere una mejora en el sistema para abordar elementos que continúan creando el riesgo de que el producto "no destinado al uso" se utilice de todos modos.  La organización debe definir por completo todas las actividades necesarias para asegurar la definición y administración correcta de las opciones de disposiciones asociadas con productos no conformes, la identificación de producto NCM y el resultado final de la investigación de la NCM en sí misma.   Se pueden usar términos como "descartado" "re elaborado" o "desviación aprobada por el cliente", con la debida documentación. Se deben cumplir todos los requisitos del cliente con respecto al control de los productos NCM.   </t>
  </si>
  <si>
    <t xml:space="preserve">Nachweislicher Mangel an einer konsequenten Implementierung des Kontrollprozesses von Konformitätsfehlern.  Der Kontrollprozess von Konformitätsfehlern bedarf einer Systemverbesserung, um Probleme auszuschalten, die weiterhin ein Risiko darstellen, dass „nicht für die Verwendung vorgesehene“ Produkte trotzdem verwendet werden.  Das Unternehmen muss umfassend alle erforderlichen Maßnahmen definieren, um die korrekte Definition und Verwaltung von Dispositionsoptionen im Zusammenhang mit fehlerhaften Produkten, die Kennzeichnung von fehlerhaften Produkten und die Abschlussergebnisse von Untersuchungen am fehlerhaften Produkt selbst sicherzustellen.  Hier können Begriffe wie „ausrangiert“, „nachbearbeitet“ oder „vom Kunden genehmigte Abweichung“ verwendet werden, wenn sie ordnungsgemäß dokumentiert werden. Alle Kundenanforderungen müssen bei der entsprechenden Kontrolle von fehlerhaften Produkten eingehalten werden.   </t>
  </si>
  <si>
    <t xml:space="preserve">Very limited system in place to identify , quarantine, evaluate and notify all parties requiring notification concerning the disposition of  nonconforming product. Evidence shows little or no working  data analysis to find "root cause" of nonconformance. </t>
  </si>
  <si>
    <t xml:space="preserve"> - Sistemática de Controle de Materiais Não Conforme muito limitada, dificuldades para evidenciar identificação, segregação, avaliação e notificações para tratativa da disposição do Material Não Conforme. 
 - Evidencias mostram pouco/ou nenhum trabalho para análise da causa-raiz dos produtos Não Conforme.
 - Área de Controle de Materiais Não Conforme não é identificada claramente.
 - Não são tomadas ações corretivas para evitar reocorrencia de falhas detectadas.</t>
  </si>
  <si>
    <t>Nagyon korlátozott az a ténylegesen alkalmazott rendszer, amellyel elvégzik az azonosítást, a karanténba helyezést, a kiértékelést, és értesítenek minden értesítést igénylő felet a nem megfelelő termékekkel kapcsolatos intézkedésről. A bizonyítékok azt mutatják, hogy nagyon csekély adatelemzést végeznek, illetve semmilyen adatelemzést nem végeznek azért, hogy megállapítsák a nemmegfelelőség „alapvető okát.”</t>
  </si>
  <si>
    <t>El sistema utilizado es muy limitado para identificar, poner en cuarentena, evaluar y notificar a todas las partes que requieren notificación con respecto a la disposición del producto no conforme. La evidencia muestra análisis de datos escasos o inexistentes para determinar la causa raíz de la no conformidad.</t>
  </si>
  <si>
    <t>Sehr beschränktes implementiertes System zur Kennzeichnung, Isolierung, Beurteilung und Anzeige des Auftretens von fehlerhaften Produkten an alle meldungsbedürftigen Parteien. Nachweislicher Mangel bzw. Fehlen von Arbeitsdatenanalysen zur Ermittlung der „grundlegenden Ursache“ des Konformitätsfehlers.</t>
  </si>
  <si>
    <t xml:space="preserve">Corrective &amp; Preventive Action </t>
  </si>
  <si>
    <t>纠正和预防措施</t>
  </si>
  <si>
    <t>Ações Corretivas e Preventivas</t>
  </si>
  <si>
    <t>Actions correctives et préventives</t>
  </si>
  <si>
    <t>Helyesbítő és megelőző intézkedések</t>
  </si>
  <si>
    <t>Acción correctiva y preventiva</t>
  </si>
  <si>
    <t>Korrektur- und Vorbeugungsmaßnahmen</t>
  </si>
  <si>
    <t>The organization takes action to eliminate the cause of nonconformities in order to prevent recurrence. Corrective actions are appropriate to the effects of the nonconformities encountered. A documented procedure has been established to define requirements for: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supplier, when it is determined that the supplier is responsible for the root cause, and 
h. specific actions where timely and/or effective corrective actions are not achieved.</t>
  </si>
  <si>
    <t>A organização toma ações para eliminar causas de Não Conformidade visando evitar recorrência.
Ações corretivas são apropriadas as Não Conformidades encontradas. Um procedimento documentado foi estabelecido para definir que:
a. Abertura e Gerenciamento de Não Conformidades (inclusive de reclamações de clientes e não conformidade de fornecedores).
b. Determinação das Causas de Não Conformidades. São utilizadas ferramentas da qualidade como apoio para análise de causa raiz (8D, 5 Whys, Ishkawa) .
c. Avaliação de ações necessárias para garantir a não recorrência das Não Conformidades.
d. Determinação e Implementação de Ações necessárias.
e. Registros de resultados das ações tomadas (eficácia das ações tomadas).
f. Revisão das ações tomadas.
g. Fluxo de ações corretivas para serem tomadas com fornecedores quando determinado que o fornecedor é responsável pela causa raiz.</t>
  </si>
  <si>
    <t>La société prend des actions pour éliminer les causes des non-conformités pour éviter toute récurrence. Les actions correctrives sont adaptées aux conséquences des non-conformités rencontrées. Une procédure documentaire est mise en place et définie les besoins pour:
a. l'examen des non-conformités (incluant les plaintes clients)
b. déterminer les causes des non-conformités
c. évaluer le besoin d'action pour éviter la récurrence des non-conformité
d. déterminer et mettre en place les actions nécessaires
e. enregistrer les résultats des actions menées,
f. suivre les actions mise en place,
g. mettre en place des actions correctives chez les fournisseurs, quand le fournisseur est à l'origine de la non-conformité
h. prendre des actions spécifiques lorsque les actions correctives efficaces n'ont pu être achevées dans les délais convenus.</t>
  </si>
  <si>
    <t>A szervezet intézkedéseket tesz a nem-megfelelések okának megszüntetésére, hogy megakadályozza azok megismétlődését. A helyesbítő intézkedések megfelelnek az észlelt rendellenességeket hatásainak. Dokumentált eljárást vezettek be az alábbiakhoz kapcsolódó követelmények meghatározására:    a) nem-megfelelések ellenőrzése (ideértve a vevői panaszokat is)    b) a nem-megfelelések okának meghatározása    c) a nem-megfelelések megismétlődésének megakadályozását biztosító intézkedések szükségességének értékelése    d) a szükséges intézkedés meghatározása és végrehajtása    e) a megtett intézkedések eredményeit tartalmazó nyilvántartás    f) a megtett helyesbítő intézkedések felülvizsgálata    g) a helyesbítő intézkedések szükségességének továbbítása az alsóbb szintű szállítóknak, ha azt állapítják meg, hogy az alsóbb szintű szállító felelős a kiváltó okért    h) a konkrét intézkedések időben történtek és/vagy hatékony helyesbítő intézkedéseket nem értek el</t>
  </si>
  <si>
    <t>La organización realiza acciones para eliminar la causa de no conformidad para evitar reincidencias. Las acciones correctivas son apropiadas a los efectos de las no conformidades encontradas. Se ha establecido un procedimiento documentado con el objetivo de definir requisitos para:    a) revisar no conformidades (incluidos reclamos de clientes)    b) determinar las causas de no conformidad      c) evaluar la necesidad de acción para asegurar que las no conformidades no vuelvan a ocurrir    d) determinar e implementar la acción necesaria     e) registros de los resultados de la acción tomada    f) revisar la acción correctiva tomada   g) derivar el requisito de acción correctiva a un proveedor del subnivel, cuando se determine que el proveedor del subnivel es responsable de la causa base  h) acciones específicas en las que no se lograron acciones correctivas eficaces o expeditas</t>
  </si>
  <si>
    <t>Die Organisation ergreift Maßnahmen, um die Ursache von Nonkonformitäten zu beseitigen, um erneutes Auftreten zu verhindern. Korrekturmaßnahmen sind für die Auswirkungen der aufgetretenen Nonkonformitäten angemessen. Es wurde ein dokumentiertes Verfahren eingerichtet, um Anforderungen zu definieren für:    a) Überprüfung von Nonkonformitäten (einschließlich Kundenbeschwerden)    b) Ermittlung der Ursachen von Nonkonformitäten      c) Bewertung, ob Maßnahmen erforderlich sind, um sicherzustellen, dass Nonkonformitäten nicht erneut auftreten    d) Ermittlung und Umsetzung der erforderlichen Maßnahmen     e) Aufzeichnungen der Ergebnisse der ergriffenen Maßnahmen   f) Prüfung der ergriffenen Korrekturmaßnahmen    g) Weitergabe erforderlicher Korrekturmaßnahmen an Sublieferanten, wenn ermittelt wird, dass der Sublieferant für die letztliche Ursache verantwortlich ist   h) spezifische Maßnahmen, wenn keine zügigen und/oder wirksamen Korrekturmaßnahmen erreicht werden</t>
  </si>
  <si>
    <t xml:space="preserve">Limited system and procedural documentation or evidence supporting a systematic or consistent implementation to ensure items are addressed.  Corrective actions generally address required considerations encompassing immediate containment, root cause analysis, etc.
</t>
  </si>
  <si>
    <t xml:space="preserve"> - Existem procedimentos e sistemática de tratativa de Não Conformidades, porém não é robusta ao ponto de garantir implantação plena de ações corretivas em casos de problemas internos/fornecedores/clientes. 
 - Ações geralmente são direcionadas para ação de contenção, sem real consideração de análise da causa raiz dos problemas, nem sempre são utilizadas ferramentas da qualidade como apoio para análise de causa raiz (8D, 5 Whys, Ishkawa) .
 - As Não Conformidades não são devidamente gerenciadas.</t>
  </si>
  <si>
    <t>Korlátozott a rendszer- vagy folyamati dokumentáció, vagy azok a bizonyítékok, amelyet azt mutatják, hogy szisztematikus vagy következetes végrehajtással gondoskodnak arról, hogy kezeljék az érintett tételeket.  A korrekciós intézkedések általában a szükséges szempontokat érintik, és magukban foglalják az azonnali elkülönítést, az alapvető ok feltárását, stb.</t>
  </si>
  <si>
    <t>Es limitada la documentación o evidencia del procedimiento y del sistema que respalde una implementación sistemática que asegure el abordaje de los problemas.   Las acciones correctivas por lo general abordan consideraciones requeridas con respecto a la contención inmediata, el análisis de la  raíz del problema, etc.</t>
  </si>
  <si>
    <t>Beschränkte System- und Verfahrensbeschreibung oder nachweislich mangelnde systematische oder konsequente Implementierung zur Gewährleistung, dass Probleme geklärt werden.  Korrekturmaßnahmen beinhalten in der Regel erforderliche Überlegungen, die zu einer sofortigen Isolierung, Ursachenanalyse usw. führen.</t>
  </si>
  <si>
    <t xml:space="preserve"> Very limited or no system and procedural documentation or evidence supporting a systematic or consistent implementation to ensure items are addressed.  A review of corrective actions reveal required actions encompassing immediate containment, root cause analysis, etc. are not addressed. </t>
  </si>
  <si>
    <t xml:space="preserve"> - Procedimentos e sistemática de tratativa de Não Conformidades é muito limitado ou inexistente.  
 - Não existem ou são poucos os registros de controle de ações corretivas, sendo que as ações tomadas são direcionadas a contenção dos problemas. 
 - Não é levada em conta a implantação de ações corretivas para solucionar problemas com Clientes e/ou Fornecedores. Não existe ou é limitada a sistemática de análise de causa raiz de problemas (não são utilizadas ferramentas da qualidade como apoio).</t>
  </si>
  <si>
    <t>Nagyon korlátozott illetve nem létezik az a rendszer- vagy folyamati dokumentáció, vagy azok a bizonyítékok, amelyet azt mutatják, hogy szisztematikus vagy következetes végrehajtással gondoskodnak az érintett tételek kezeléséről.  A korrekciós intézkedések áttekintése azt mutatja, hogy nem teszik meg a szükséges intézkedéseket, amelyek magukban foglalnák az azonnali elkülönítést, az alapvető ok elemzését, stb.</t>
  </si>
  <si>
    <t xml:space="preserve">Es muy limitada o no existe la documentación o evidencia del procedimiento y del sistema que respalde una implementación sistemática que asegure que se abordan los problemas.  Una revisión de las acciones correctivas revela que las acciones requeridas con respecto a la contención inmediata, el análisis de la raíz del problema, etc., no son abordadas. </t>
  </si>
  <si>
    <t>Sehr beschränkte oder fehlende System- und Verfahrensbeschreibung oder nachweislich mangelnde systematische oder konsequente Implementierung zur Gewährleistung, dass Probleme geklärt werden.  Eine Überprüfung von Korrekturmaßnahmen ergibt, dass erforderliche Maßnahmen, die eine sofortige Isolierung, Ursachenanalyse usw. umfassen, nicht getroffen wurden.</t>
  </si>
  <si>
    <t>Medio Ambiente y Seguridad</t>
  </si>
  <si>
    <t>Nom du vendeur</t>
  </si>
  <si>
    <t>5 Points
Tous les process documentés sont en place avec pratiquement aucun risque de défaillance</t>
  </si>
  <si>
    <t>5 pont
Minden folyamat dokumentált, gyakorlatilag nem áll fenn a technológiai meghibásodás kockázata</t>
  </si>
  <si>
    <t>5 Puntos
Salud financiera fuerte</t>
  </si>
  <si>
    <t>3 Points
La plupart des process documentés sont en place avec un risque occasionnel d'échec</t>
  </si>
  <si>
    <t>3 Puntos 
Salud financiera moderada</t>
  </si>
  <si>
    <t>0 Point
Peu ou pas de process documentés mis en place .</t>
  </si>
  <si>
    <t>0 pont
Alig vagy egyáltalán nem dokumentált folyamatok.</t>
  </si>
  <si>
    <t xml:space="preserve">0 Puntos 
Salud financiera débil </t>
  </si>
  <si>
    <t xml:space="preserve">Safety Management System </t>
  </si>
  <si>
    <t>安全管理系统</t>
  </si>
  <si>
    <t>Sistema de Gestão da Segurança</t>
  </si>
  <si>
    <t>Système de gestion de sécurité</t>
  </si>
  <si>
    <t xml:space="preserve">Biztonságos üzemeltetési rendszer </t>
  </si>
  <si>
    <t xml:space="preserve">Sistema de Administración de Seguridad </t>
  </si>
  <si>
    <t xml:space="preserve">Sicherheitsmanagementsystem </t>
  </si>
  <si>
    <t>The supplier has a Safety Management System registered by a third party to OHSAS18001</t>
  </si>
  <si>
    <t>供应商有通过第三方认证的OHSAS18001安全管理系统</t>
  </si>
  <si>
    <t>O fornecedor tem um Sistema de Gestão de Saúde Ocupacional e Segurança validado por um órgão certificador como por exemplo OHSAS18001</t>
  </si>
  <si>
    <t xml:space="preserve">Le fournisseur a un système de gestion de sécurité certifié OHSAS18001 par un organisme tiers </t>
  </si>
  <si>
    <t>A szállító harmadik fél által az OHSAS18001 szerint regisztrált Biztonságos Üzemeltetési Rendszerrel rendelkezik.</t>
  </si>
  <si>
    <t>El proveedor tiene un Sistema de Administración de Seguridad registrado por un tercero conforme a OHSAS18001</t>
  </si>
  <si>
    <t>Der Lieferant verfügt über ein von einem Dritten nach OHSAS18001 registriertes Sicherheitsmanagementsystem</t>
  </si>
  <si>
    <t>The supplier has a Safety Management System compliant with, but not registered to, OHSAS18001</t>
  </si>
  <si>
    <t>供应商有安全管理系统，但未通过第三方认证注册OHSAS18001</t>
  </si>
  <si>
    <t xml:space="preserve">
O Fornecedor tem Sistema de Gestão de Saúde Ocupacional e Segurança, porém, não registrado por um órgão certificador com OHSAS 18001</t>
  </si>
  <si>
    <t>Le fournisseur a un système de gestion de sécurité conforme à OHSAS18001 mais non certifié</t>
  </si>
  <si>
    <t>A szállító rendelkezik Biztonságos Üzemeltetési Rendszerrel, de azt nem regisztrálták az OHSAS18001 szerint.</t>
  </si>
  <si>
    <t>El proveedor tiene un Sistema de Administración de Seguridad que cumple con los requisitos pero no está registrado con la norma OHSAS18001</t>
  </si>
  <si>
    <t>Der Lieferant verfügt über ein Sicherheitsmanagementsystem, das OHSAS18001 einhält, aber nicht dafür registriert ist</t>
  </si>
  <si>
    <t>There is no evidence of a Safety Management System
Score at 0 if Unknown</t>
  </si>
  <si>
    <t>没有安全管理系统。如不确定，请给0分</t>
  </si>
  <si>
    <t>Não existem evidencias da implantação do Sistema de Gestão da Segurança.</t>
  </si>
  <si>
    <t>Il n'y a pas de preuves d'un système de gestion de sécurité
Score à 0 si inconnu</t>
  </si>
  <si>
    <t>Nincs bizonyíték Biztonságos Üzemeltetési Rendszerre
A pontszám 0, ha Ismeretlen</t>
  </si>
  <si>
    <t>No hay evidencia de un Sistema de Administración de Seguridad.
Indique un puntaje de 0 si se desconoce</t>
  </si>
  <si>
    <t>Es gibt keine Belege für ein Sicherheitsmanagementsystem
Punktzahl 0, falls unbekannt</t>
  </si>
  <si>
    <t>Safety Management</t>
  </si>
  <si>
    <t>安全管理</t>
  </si>
  <si>
    <t>Gerenciamento da Segurança</t>
  </si>
  <si>
    <t>Gestion de sécurité</t>
  </si>
  <si>
    <t>Biztonságos üzemeltetés</t>
  </si>
  <si>
    <t>Administración de Seguridad</t>
  </si>
  <si>
    <t>Sicherheitsmanagement</t>
  </si>
  <si>
    <t>Existe uma pessoa treinado que é responsável por suportar o Sistema de Gestão de Saúde Ocupacional e Segurança na empresa.</t>
  </si>
  <si>
    <t>Il existe une personne formée et qualifiée hygiène, sécurité et santé  au travail dans l'entreprise ou l'usine,</t>
  </si>
  <si>
    <t>A cégnél/létesítménynél dolgozik vagy azt támogatja biztonsági és/vagy környezetvédelmi szempontból képzett személy.</t>
  </si>
  <si>
    <t>Tiene una persona empleada que ha recibido capacitación de seguridad y/o medio ambiente en o brindando soporte a la compañía/instalación.</t>
  </si>
  <si>
    <t>Es ist eine in Sicherheits- und/oder Umweltfragen geschulte Person beschäftigt oder unterstützt das Unternehmen/Werk.</t>
  </si>
  <si>
    <t>有环境/安全负责人员，但未经过正式培训</t>
  </si>
  <si>
    <t>Existe uma pessoa responsável pela área, mas não é formalmente treinada.</t>
  </si>
  <si>
    <t>Il existe une personne identifiée pour appuyer les efforts d'hygiène, sécurité et santé au travail mais elle n'a pas été formellement formée.</t>
  </si>
  <si>
    <t>Van azonosított erőforrás, de nem kapott hivatalos képzést.</t>
  </si>
  <si>
    <t>Hay un recurso identificado, pero no está capacitado formalmente.</t>
  </si>
  <si>
    <t>There is no resource responsible for environmental health and safety
Score at 0 if Unknown</t>
  </si>
  <si>
    <t>无环境/安全负责人员。如不确定，请给0分</t>
  </si>
  <si>
    <t>Não existem pessoas e recursos para isso.</t>
  </si>
  <si>
    <t>Aucune ressource responsable de l'hygiène, sécurité et santé  au travail
Score à 0 si inconnu</t>
  </si>
  <si>
    <t>Nincs erőforrás, aki a környezetvédelemért és munkabiztonságért felel
A pontszám 0, ha nem ismert</t>
  </si>
  <si>
    <t xml:space="preserve">No hay recurso responsable de la seguridad y salud ambiental.
Indique un puntaje de 0 si se desconoce
</t>
  </si>
  <si>
    <t>Es gibt keine Ressource, die für Umwelt, Gesundheit und Sicherheit verantwortlich wäre
Punktzahl 0, falls unbekannt</t>
  </si>
  <si>
    <t xml:space="preserve">Safety Permits </t>
  </si>
  <si>
    <t>安全许可证</t>
  </si>
  <si>
    <t>Licenças de Segurança</t>
  </si>
  <si>
    <t>Permis, licences et certificats</t>
  </si>
  <si>
    <t xml:space="preserve">Biztonsági engedélyek </t>
  </si>
  <si>
    <t xml:space="preserve">Permisos de seguridad </t>
  </si>
  <si>
    <t xml:space="preserve">Sicherheitsgenehmigungen </t>
  </si>
  <si>
    <t>All health and safety permits required to conduct operations (current or proposed) at the facility are in place</t>
  </si>
  <si>
    <t>是否具备了公司经营所需的健康和安全许可证或审批文件（现存的和拟需的）？</t>
  </si>
  <si>
    <t>Todas as licenças necessárias para conduzir as operações da empresa estão disponíveis.
 - Licença da Prefeitura.
 - Licença dos Bombeiros.</t>
  </si>
  <si>
    <t xml:space="preserve">Tous les permis nécessaires à l'exploitation de l'usine sont mis en place ( activités actuelles ou à venir ) </t>
  </si>
  <si>
    <t>A (jelenlegi és tervezett) működéshez szükséges minden munkavédelmi engedély a létesítményben elérhető</t>
  </si>
  <si>
    <t>Todos los permisos de salud y seguridad requeridos para realizar operaciones (actuales o propuestas) en la instalación están disponibles.</t>
  </si>
  <si>
    <t>Alle für den Betrieb der Anlage (ob aktuell oder geplant) erforderlichen Gesundheits- und Sicherheitsgenehmigungen wurden eingeholt</t>
  </si>
  <si>
    <t>Overall Business License is available, but Individual permits are not</t>
  </si>
  <si>
    <t>Alvará geral está disponível, mas as licenças individuais não estão.</t>
  </si>
  <si>
    <t>Une partie seulement des permis nécessaires aux activités de l'usine sont attribués</t>
  </si>
  <si>
    <t>Általános üzleti működési engedélye van, de nincsenek egyedi engedélyek</t>
  </si>
  <si>
    <t>La Licencia comercial general está disponible, pero los permisos individuales no.</t>
  </si>
  <si>
    <t>Es ist eine allgemeine Unternehmensgenehmigung vorhanden, aber keine einzelnen Genehmigungen</t>
  </si>
  <si>
    <t>Permits are not available for review
Score at 0 if Unknown</t>
  </si>
  <si>
    <t>Licenças não estão disponíveis para avaliação</t>
  </si>
  <si>
    <t>Le fournisseur ne présente pas tous les permis nécessaires à l'exploitation de son usine
Score à 0 si inconnu</t>
  </si>
  <si>
    <t>Az engedélyek nem állnak rendelkezésre átvizsgálásra
A pontszám 0, ha nem ismert</t>
  </si>
  <si>
    <t>Los permisos no están disponibles para su revisión.
Indique un puntaje de 0 si se desconoce.</t>
  </si>
  <si>
    <t>Genehmigungen können nicht geprüft werden
Punktzahl 0, falls unbekannt</t>
  </si>
  <si>
    <t xml:space="preserve">Fire Code Permits  </t>
  </si>
  <si>
    <t>消防许可证</t>
  </si>
  <si>
    <t xml:space="preserve">Corpo de Bombeiros </t>
  </si>
  <si>
    <t>Sécurité incendie</t>
  </si>
  <si>
    <t xml:space="preserve">Tűzoltósági engedélyek  </t>
  </si>
  <si>
    <t xml:space="preserve">Permisos del Código de Incendios  </t>
  </si>
  <si>
    <t xml:space="preserve">Brandschutzrechtliche Genehmigungen  </t>
  </si>
  <si>
    <t xml:space="preserve">All local fire code authorizations are in place.  (Applicable fire requirements may be contained in the building code or general building construction or operating permit).
</t>
  </si>
  <si>
    <t>Existe laudo de vistoria do Corpo de Bombeiros para funcionamento do local.
 - AVCB</t>
  </si>
  <si>
    <t>Toutes les autorisations et règles liées aux risques d'incendie sont en place . ( Les règles en matière d'incendie incluent celles du code du bâtiment concerné ou le code général de la construction ou le permis d'exploitation ) .</t>
  </si>
  <si>
    <t xml:space="preserve">Minden helyi tűzoltósági engedély rendelkezésre áll.  (A vonatkozó tűzvédelmi követelményeket tartalmazhat az építési szabályzat vagy az általános építési vagy működési engedély).
</t>
  </si>
  <si>
    <t xml:space="preserve">Se han implementado todas las autorizaciones del código de incendios local.  (Los requisitos del código de incendios aplicables pueden estar contenidos en el código de construcción, la construcción general del edificio o el permiso de operación).
</t>
  </si>
  <si>
    <t xml:space="preserve">Alle lokalen brandschutzrechtlichen Genehmigungen sind vorhanden.  (Anwendbare Brandschutzvorschriften können in der Bauordnung oder einer allgemeinen Bau- oder Betriebserlaubnis enthalten sein.)
</t>
  </si>
  <si>
    <t>Existe laudo de vistoria do Corpo de Bombeiros, porém, não está disponível para avaliação.
 - AVCB</t>
  </si>
  <si>
    <t>L'entreprise répond bien aux principales règles liées au risque d'incendie mais des personnes doivent encore être formées à la gestion de l'évacuation du bâtiment et à l'utilisation des extincteurs.</t>
  </si>
  <si>
    <t>Não existe laudo de vistoria do Corpo de Bombeiros
 - AVCB</t>
  </si>
  <si>
    <t>L'entreprise ne semble pas respecter les principales mesures de sécurité incendie.
Score à 0 si inconnu</t>
  </si>
  <si>
    <t xml:space="preserve">Fatalities </t>
  </si>
  <si>
    <t>死亡事故</t>
  </si>
  <si>
    <t>Fatalidades</t>
  </si>
  <si>
    <t>Décès</t>
  </si>
  <si>
    <t xml:space="preserve">Halálos baleset </t>
  </si>
  <si>
    <t xml:space="preserve">Fatalidades </t>
  </si>
  <si>
    <t xml:space="preserve">Tödliche Unfälle </t>
  </si>
  <si>
    <t>During the last 5 years, the company has not experienced any fatalities? If the company had a fatality, please provide details.</t>
  </si>
  <si>
    <t>在过去的5年中，公司是否未发生过死亡事故？如果发生过，请提供详细情况。</t>
  </si>
  <si>
    <t>Durante os últimos 5 anos, ocorreu alguma fatalidade na empresa? Se a empresa teve alguma fatalidade por favor fornecer detalhes.
Não existem situaçõe na organização que apresentem riscos a serança:
 - Fiação Exposta / Correias Expostas
 - Máquinas sem proteção de segurança.</t>
  </si>
  <si>
    <t>Au cours des cinq dernières années , l'entreprise a-t-elle connu des accidents mortels ? Si oui , veuillez fournir les informations</t>
  </si>
  <si>
    <t>Volt a cégnél halálos baleset az elmúlt 5 évben? Ha volt a cégnél halálos baleset, kérjük, részletezze.</t>
  </si>
  <si>
    <t>Durante los últimos 5 años, ¿la compañía no ha sufrido ninguna fatalidad? Si la compañía ha sufrido una fatalidad, por favor brinde detalles.</t>
  </si>
  <si>
    <t>In den letzten 5 Jahren sind beim Unternehmen keine tödlichen Unfälle vorgekommen. Falls es bei dem Unternehmen einen tödlichen Unfall gegeben hat, machen Sie dazu bitte weitere Angaben.</t>
  </si>
  <si>
    <t>There has been at least 1 fatality in last 5 years
Score at 0 if Unknown</t>
  </si>
  <si>
    <t>过去五年中有发生至少1件员工死亡事故。                       如不确定，请给0分</t>
  </si>
  <si>
    <t>Ocorreu pelo menos uma fatalidade nos últimos 05 anos.
Pontuar 0 caso a resposta seja desconhecida.
Existem situaçõe na organização que apresentem riscos a serança:
 - Fiação Exposta / Correias Expostas
 - Máquinas sem proteção de segurança.</t>
  </si>
  <si>
    <t>Il y a eu au moins 1 décès dans les 5 dernières années
Score à 0 si inconnu</t>
  </si>
  <si>
    <t>Ha legalább 1 halálos baleset volt az elmúlt 5 évben
A pontszám 0, ha nem ismert</t>
  </si>
  <si>
    <t>Se ha producido al menos 1 fatalidad en los últimos 5 años
Indique un puntaje de 0 si se desconoce</t>
  </si>
  <si>
    <t>Es gab in den letzten 5 Jahren mindestens 1 tödlichen Unfall
Punktzahl 0, falls unbekannt</t>
  </si>
  <si>
    <t>Injuries</t>
  </si>
  <si>
    <t>重伤事故</t>
  </si>
  <si>
    <t>Lesões / Ferimentos</t>
  </si>
  <si>
    <t>Dommages / Blessures</t>
  </si>
  <si>
    <t>Sérülések</t>
  </si>
  <si>
    <t>Lesiones</t>
  </si>
  <si>
    <t>Verletzungen</t>
  </si>
  <si>
    <t>During the last 5 years, the company has not experienced any serious injuries. A serious injury is one that requires hospitalization for more than 24 hours. If you have had serious injury cases in this period, please provide details.</t>
  </si>
  <si>
    <t xml:space="preserve">Durante os últimos 05 anos, não ocorreu nenhuma lesão / ferimento sério entre os funcionários da empresa. Uma lesão séria é aquela em que foi necessária mais de 24 horas de hospitalização. Se positivo prover detalhes.
São utilizados equipamentos de proteção individual EPIs:
 - Luvas / Óculos / Sapatos
</t>
  </si>
  <si>
    <t>Au cours des 5 dernières années , il n'y a pas eu de blessures graves d'employés . Une blessure grave est identifiée par plus de 24 heures d'hospitalisation . Si oui fournir des détails .</t>
  </si>
  <si>
    <t>Az elmúlt 5 évben nem volt a cégnél súlyos sérülés. Súlyos sérülésnek minősül az, ami 24 óránál hosszabb kórházi kezelést igényel. Ha volt súlyos sérülés ebben az időszakban, kérjük, részletezze.</t>
  </si>
  <si>
    <t>Durante los últimos 5 años, la compañía no ha sufrido ninguna lesión grave. Una lesión grave es una que requiere hospitalización por más de 24 horas. Si ha tenido casos de lesiones serias en este período, por favor brinde detalles.</t>
  </si>
  <si>
    <t>In den letzten 5 Jahren sind beim Unternehmen keine schweren Verletzungen vorgekommen. Eine schwere Verletzung ist eine Verletzung, die einen Krankenhausaufenthalt von mehr als 24 Stunden erfordert. Falls Sie in diesem Zeitraum Fälle schwerer Verletzungen hatten, machen Sie dazu bitte weitere Angaben.</t>
  </si>
  <si>
    <t>There has been at least 1 serious injury in last 5 years
Score at 0 if Unknown</t>
  </si>
  <si>
    <t>过去五年中有发生至少1起员工重伤事故。                                                                                        如不确定，请给0分</t>
  </si>
  <si>
    <t>Ocorreu pelo menos uma lesão / ferimento sério nos últimos 05 anos.
Pontuar 0 caso a resposta seja desconhecida.
Não são utilizados equipamentos de proteção individual EPIs:
 - Luvas / Óculos / Sapatos</t>
  </si>
  <si>
    <t>Il y a eu au moins 1 blessé grave dans les 5 dernières années
Score à 0 si inconnu</t>
  </si>
  <si>
    <t>Legalább 1 súlyos sérülés volt az elmúlt 5 évben
A pontszám 0, ha nem ismert</t>
  </si>
  <si>
    <t>Se ha producido al menos 1 lesión grave en los últimos 5 años
Indique un puntaje de 0 si se desconoce</t>
  </si>
  <si>
    <t>Es gab in den letzten 5 Jahren mindestens 1 schwere Verletzung
Punktzahl 0, falls unbekannt</t>
  </si>
  <si>
    <t>Industrial Location</t>
  </si>
  <si>
    <t xml:space="preserve"> 工厂位置</t>
  </si>
  <si>
    <t>Localização Industrial</t>
  </si>
  <si>
    <t>Localisation</t>
  </si>
  <si>
    <t>Ipari elhelyezkedés</t>
  </si>
  <si>
    <t>Localización industrial</t>
  </si>
  <si>
    <t>Industriestandort</t>
  </si>
  <si>
    <t>The facility is not located at least 100 meters away from any schools, nursing homes, daycare centers, residences or other sensitive uses. If the facility is located within 100 meters of such an entity, please provide details.</t>
  </si>
  <si>
    <t>A empresa não está localizada a menos de 100 metros de distância de escolas, lares de idosos, creches, residências ou similares. Se a organização está alocada dentro dos 100 metros de distância de alguma dessas unidades favor fornecer detalhes.</t>
  </si>
  <si>
    <t>L'établissement se trouve à plus de 100 mètres des écoles, des maisons de retraite , des garderies, des résidences spécialisées ou autre bâtiment sensible . Si l'installation est située à moins de 100 mètres d'une telle entité , veuillez fournir des détails .</t>
  </si>
  <si>
    <t>A létesítmény nem helyezkedik el legalább 100 méterre iskolától, szociális otthontól, napközitől, bentlakásos intézménytől vagy más érzékeny célú egységről. Ha a létesítmény ilyen egységtől számított 100 méteren található, kérjük, részletezze.</t>
  </si>
  <si>
    <t>La locación no está ubicada a por lo menos 100 metros de distancia de cualquier escuela, hogar de ancianos, guardería, residencia u otros usos sensibles.  Si la instalación está ubicada en un radio de 100 metros de una entidad de este tipo, por favor brinde detalles.</t>
  </si>
  <si>
    <t>Das Werk ist mindestens 100 Meter von Schulen, Pflegeheimen, Kinderkrippen, Wohngebieten oder anderen gefährdeten Gebäuden entfernt. Falls das Werk nicht mindestens 100 Meter von einem solchen Gebäude entfernt ist, machen Sie dazu bitte weitere Angaben.</t>
  </si>
  <si>
    <t>The facility is located within 100 meters of schools, nursing homes, etc.
Score at 0 if Unknown</t>
  </si>
  <si>
    <t>厂址范围100米内有学校、养老院等敏感区。                                                                                                如不确定，请给0分</t>
  </si>
  <si>
    <t>A empresa está localizada a menos de 100 metros de distância de escolas, lares de idosos, creches, residências ou similares.
Pontuar 0 se desconhecido</t>
  </si>
  <si>
    <t>L'installation est située à moins de 100 mètres des écoles ,  maisons de retraite, etc.
Score à 0 si inconnu</t>
  </si>
  <si>
    <t>A létesítmény iskolától, szociális otthontól, stb. 100 méteren belül található
A pontszám 0, ha nem ismert</t>
  </si>
  <si>
    <t>La instalación está ubicada en un radio de 100 metros alrededor de escuelas, hogares de ancianos, etc.
Indique un puntaje de 0 si se desconoce</t>
  </si>
  <si>
    <t>Das Werk ist weniger als 100 Meter von Schulen, Pflegeheimen usw. entfernt
Punktzahl 0, falls unbekannt</t>
  </si>
  <si>
    <t xml:space="preserve">Fire Drills  </t>
  </si>
  <si>
    <t>消防演习</t>
  </si>
  <si>
    <t>Treinamento para a Brigada de Incêndio</t>
  </si>
  <si>
    <t>Exercices Incendie</t>
  </si>
  <si>
    <t xml:space="preserve">Tűzvédelem  </t>
  </si>
  <si>
    <t xml:space="preserve">Simulacros de incendio  </t>
  </si>
  <si>
    <t>Fire drills at least annually and documented.</t>
  </si>
  <si>
    <t>至少每年执行消防演习并且记录</t>
  </si>
  <si>
    <t>São realizados Treinamentos anuais para brigada de Incêndio estando todos registros documentados.</t>
  </si>
  <si>
    <t xml:space="preserve">Des documents prouvent l'existence d'exercices incendie  effectués au moins 1 fois par an </t>
  </si>
  <si>
    <t>Tűzvédelmi gyakorlatot tartanak legalább évente és azt dokumentálják.</t>
  </si>
  <si>
    <t>Los simulacros de incendio se realizan y documentan al menos una vez al año.</t>
  </si>
  <si>
    <t>Fire drills are conducted, but not to the frequency required.</t>
  </si>
  <si>
    <t>Treinamentos para a Brigada de Incêndio são conduzidos, porém, não com a frequência estabelecida.</t>
  </si>
  <si>
    <t>Des exercices incendie sont effectués mais leur fréquence ne respecte pas la règlementation en vigueur</t>
  </si>
  <si>
    <t>Tűzvédelmi gyakorlatot tartanak, de nem a kívánt gyakorisággal.</t>
  </si>
  <si>
    <t>Los simulacros de incendio se realizan, pero no en la frecuencia requerida.</t>
  </si>
  <si>
    <t>Fire drills are not conducted or not documented. 
Score at 0 if Unknown</t>
  </si>
  <si>
    <t>Treinamentos para Brigada de Incêndio não são conduzidos e/ou não existe Brigada de Incêndio ou equipe preparada para isso.
Pontuar 0 se desconhecido.</t>
  </si>
  <si>
    <t>L'entreprise n'apporte pas la preuve que les exercices incendie sont bien effectués
Score à 0 si inconnu</t>
  </si>
  <si>
    <t>Los simulacros de incendio no se realizan ni se documentan. 
Indique un puntaje de 0 si se desconoce</t>
  </si>
  <si>
    <t>Alarm Systems</t>
  </si>
  <si>
    <t>警报系统</t>
  </si>
  <si>
    <t>Sistemas de Alarme</t>
  </si>
  <si>
    <t>Système d'alarme</t>
  </si>
  <si>
    <t>Riasztórendszerek</t>
  </si>
  <si>
    <t>Sistemas de alarma</t>
  </si>
  <si>
    <t>Alarmsysteme</t>
  </si>
  <si>
    <t>Emergency alarm systems are tested and documented at least every six months.</t>
  </si>
  <si>
    <t>Sistemas de Alarmes de Emergência são testados e documentados pelo menos a cada seis meses.</t>
  </si>
  <si>
    <t>Des documents attestent que les systèmes d'alarme sont testés au moins tous les six mois.</t>
  </si>
  <si>
    <t>A vészriasztási rendszereket legalább félévente ellenőrzik és dokumentálják.</t>
  </si>
  <si>
    <t>Los sistemas de alarma de emergencia se prueban y documentan al menos cada seis meses.</t>
  </si>
  <si>
    <t>Notalarmsysteme werden mindestens alle sechs Monate getestet und dokumentiert.</t>
  </si>
  <si>
    <t>Alarm systems are tested, but not to the frequency required.</t>
  </si>
  <si>
    <t>Sistemas de alarme são testados, porém, não na frequência de seis meses (alguns registros são difíceis de ser encontrados).</t>
  </si>
  <si>
    <t>Des documents attestent que les systèmes d'alarme sont testés mais la fréquence de ces tests ne respecte pas les standard exigés .</t>
  </si>
  <si>
    <t>A riasztórendszereket tesztelik, de nem a kívánt gyakorisággal.</t>
  </si>
  <si>
    <t>Los sistemas de alarma se prueban, pero no en la frecuencia requerida.</t>
  </si>
  <si>
    <t>Alarmsysteme werden getestet, aber nicht mit der erforderlichen Häufigkeit.</t>
  </si>
  <si>
    <t xml:space="preserve">Alarm systems do not exist or are not tested and not documented. 
Score at 0 if Unknown
</t>
  </si>
  <si>
    <t>Sistemas de Alarme não existem ou não são testados e documentados.
Pontuar 0 se desconhecido.</t>
  </si>
  <si>
    <t>L'entreprise n'apporte pas la preuve que les systèmes d'alarmes sont testés.
Score à 0 si inconnu</t>
  </si>
  <si>
    <t xml:space="preserve">Nincsenek riasztórendszerek, vagy azokat nem tesztelik és nem dokumentálják. 
A pontszám 0, ha nem ismert.
</t>
  </si>
  <si>
    <t xml:space="preserve">Los sistemas de alarma no existen o no se prueba ni documentan. 
Indique un puntaje de 0 si se desconoce
</t>
  </si>
  <si>
    <t xml:space="preserve">Environmental Management System </t>
  </si>
  <si>
    <t xml:space="preserve"> 环境管理系统</t>
  </si>
  <si>
    <t>Sistema de Gestão Ambiental</t>
  </si>
  <si>
    <t>Système de Management et de protection de l'Environnement</t>
  </si>
  <si>
    <t xml:space="preserve">Környezetvédelmi irányítási rendszer </t>
  </si>
  <si>
    <t xml:space="preserve"> Sistema de Administración ambiental </t>
  </si>
  <si>
    <t xml:space="preserve">Umweltmanagementsystem </t>
  </si>
  <si>
    <t>The supplier has an Environmental Management System registered by a third party to ISO14001</t>
  </si>
  <si>
    <t>供应商有环境管理系统依照ISO14001，并且通过第三方认证</t>
  </si>
  <si>
    <t>O Fornecedor tem um Sistema de Gestão Ambiental certificado ISO14001</t>
  </si>
  <si>
    <t>Le fournisseur dispose d'un système de gestion environnementale certifié par un tiers à la norme ISO 14001</t>
  </si>
  <si>
    <t>A szállító harmadik fél által az ISO14001 szerint regisztrált Biztonságos Üzemeltetési Rendszerrel rendelkezik.</t>
  </si>
  <si>
    <t>El proveedor tiene un Sistema de Administración ambiental registrado por un tercero conforme a ISO14001</t>
  </si>
  <si>
    <t>Der Lieferant verfügt über ein von einem Dritten nach ISO14001 registriertes Umweltmanagementsystem</t>
  </si>
  <si>
    <t>The supplier has an Environmental Management System compliant with, but not registered to, ISO14001</t>
  </si>
  <si>
    <t>O fornecedor tem um sistema de Gestão Ambiental implantado, porém, não certificado ISO14001.</t>
  </si>
  <si>
    <t>Le fournisseur dispose d'un système de gestion environnementale conforme , mais non certifié ISO14001</t>
  </si>
  <si>
    <t>A szállító rendelkezik Környezet-irányítási Rendszerrel, de azt nem regisztrálták az ISO14001 szerint.</t>
  </si>
  <si>
    <t>El proveedor tiene un Sistema de Administración Ambiental que cumple con los requisitos pero no está registrado con la norma  ISO14001</t>
  </si>
  <si>
    <t>Der Lieferant verfügt über ein Umweltmanagementsystem, das ISO14001 einhält, aber nicht dafür registriert ist</t>
  </si>
  <si>
    <t>There is no evidence of an Environmental Management System
Score at 0 if Unknown</t>
  </si>
  <si>
    <t>无环境管理系统。如不确定，请给0分</t>
  </si>
  <si>
    <t>Não existe evidência de implantação de Sistema de Gestão Ambiental
Pontuar 0 se desconhecido</t>
  </si>
  <si>
    <t>Il n'y a aucune preuve d'un Système de Management Environnemental
Score à 0 si inconnu</t>
  </si>
  <si>
    <t>Nincs bizonyíték Környezet-irányítási Rendszerre
A pontszám 0, ha Ismeretlen</t>
  </si>
  <si>
    <t>No hay evidencia de un Sistema de Administración Ambiental. 
Indique un puntaje de 0 si se desconoce</t>
  </si>
  <si>
    <t>Es gibt keine Belege für ein Umweltmanagementsystem
Punktzahl 0, falls unbekannt</t>
  </si>
  <si>
    <t xml:space="preserve">Environmental Permits </t>
  </si>
  <si>
    <t xml:space="preserve"> 环境许可证</t>
  </si>
  <si>
    <t>Licenças Ambientais</t>
  </si>
  <si>
    <t>Permis environnementaux</t>
  </si>
  <si>
    <t xml:space="preserve">Környezetvédelmi engedélyek </t>
  </si>
  <si>
    <t xml:space="preserve">Permisos ambientales </t>
  </si>
  <si>
    <t xml:space="preserve">Umweltgenehmigungen </t>
  </si>
  <si>
    <t>All environmental permits required to conduct operations (current or proposed) at the facility are in place</t>
  </si>
  <si>
    <t>是否有公司运行所需的所有环境许可证或审批文件（现存的和拟需的）？</t>
  </si>
  <si>
    <t>Todas as licenças ambientais necessárias para conduzir a operação está disponível para avaliação.
 - Licença Ambiental (Cetesb - SP; Feemar - RJ; Feam - MG)</t>
  </si>
  <si>
    <t>Toutes les autorisations environnementales requises pour mener des opérations ( actuelles ou à venir ) de l'usine sont mises en place</t>
  </si>
  <si>
    <t>A (jelenlegi és tervezett) tevékenységek végzéséhez szükséges minden környezetvédelmi engedély a létesítményben rendelkezésre áll.</t>
  </si>
  <si>
    <t>Todos los permisos de ambientales requeridos para realizar operaciones (actuales o propuestas) en la instalación están disponibles.</t>
  </si>
  <si>
    <t>Alle für den Betrieb des Werks (ob aktuell oder geplant) erforderlichen Umweltgenehmigungen wurden eingeholt</t>
  </si>
  <si>
    <t xml:space="preserve">有商业许可证件，但无独立的环境许可证
</t>
  </si>
  <si>
    <t>Alvará geral está disponível, mas licença individual não está.
 - Licença Ambiental (Cetesb - SP; Feemar - RJ; Feam - MG)</t>
  </si>
  <si>
    <t>Il existe une licence globale de l'entreprise disponible , mais des permis individuels doivent être mis en place</t>
  </si>
  <si>
    <t xml:space="preserve">Licenças Individuais não estão disponíveis para avaliação
 - Licença Ambiental (Cetesb - SP; Feemar - RJ; Feam - MG)
Pontuar 0 se desconhecido
</t>
  </si>
  <si>
    <t>Les permis ne sont pas disponibles à l'examen
Score à 0 si inconnu</t>
  </si>
  <si>
    <t>Groundwater Contamination</t>
  </si>
  <si>
    <t>地下水污染</t>
  </si>
  <si>
    <t>Contaminação da Águas Subterrâneas</t>
  </si>
  <si>
    <t>Contamination des eaux souterraines</t>
  </si>
  <si>
    <t>Talajvíz-szennyezés</t>
  </si>
  <si>
    <t>Contaminación del agua subrerránea</t>
  </si>
  <si>
    <t>Grundwasserverschmutzung</t>
  </si>
  <si>
    <t>O solo ou água subterrânea do local está livre de contaminação. Existem investigações, ou remediações para evitar a contaminação do solo e da água na empresa. (Incluem investigações por órgãos governamentais e outras partes).</t>
  </si>
  <si>
    <t>Le sols et les eaux souterraines sont exempts de contamination. Il y a eu des enquêtes et/ou des mesures prises pour prévenir de la contamination du sol et de l'eau environnants . (Il peut s'agir d'enquêtes menées par des organismes gouvernementaux ou autres)</t>
  </si>
  <si>
    <t xml:space="preserve">A telephely talaja vagy talajvize mentes a kémiai szennyeződéstől. A létesítményben vizsgálták vagy kármentesítették a talajt vagy a vizet (kormányzati hatóságok vagy más felek által végzett vizsgálatok egyaránt). </t>
  </si>
  <si>
    <t xml:space="preserve">Los suelos subterráneos o aguas subterráneas libres de contaminación química. Se ha realizado una investigación o rehabilitación de suelo o agua en la instalación (incluye investigaciones de una autoridad gubernamental u otras partes). </t>
  </si>
  <si>
    <t xml:space="preserve">Boden und Grundwasser des Standorts sind frei von chemischer Kontaminierung. Es hat eine Untersuchung oder Sanierung des Bodens oder Wassers an dem Standort gegeben (einschließlicher Untersuchungen von staatlichen Behörden und Dritten). </t>
  </si>
  <si>
    <t>Isolated event occurs, but corrected promptly</t>
  </si>
  <si>
    <t>有单独事件发生，已立刻纠正。</t>
  </si>
  <si>
    <t>Eventos Isolados de contaminação aconteceram, mas foram corrigidos imediatamente</t>
  </si>
  <si>
    <t>Des contaminations isolées ont eu lieu , mais l'entreprise y a tout de suite remédié</t>
  </si>
  <si>
    <t>Elszigetelt események történnek, de azokat azonnal korrigálják</t>
  </si>
  <si>
    <t>Se producen eventos aislados, pero se corrigen rápidamente.</t>
  </si>
  <si>
    <t>Einzelne Zwischenfälle, aber unverzüglich korrigiert</t>
  </si>
  <si>
    <t>Repeated groundwater contamination events are documented.
Score at 0 if Unknown</t>
  </si>
  <si>
    <t>连续发生地下水被污染的情况。                                                                                                                如不确定，请给0分</t>
  </si>
  <si>
    <t>Vários eventos de contaminação ocorreram e estão documentados.
Pontuar 0 se desconhecido</t>
  </si>
  <si>
    <t>Plusieurs cas de contamination se sont produits et sont référencés .
Score de 0 si inconnue</t>
  </si>
  <si>
    <t>Ismételt talajvízszennyezési eseményeket dokumentáltak.
A pontszám 0, ha nem ismert.</t>
  </si>
  <si>
    <t>Se han documentado eventos de contaminación de aguas subterráneas repetidos.
Indique un puntaje de 0 si se desconoce</t>
  </si>
  <si>
    <t>Wiederholte Grundwasserverschmutzungsfälle dokumentiert.
Punktzahl 0, falls unbekannt</t>
  </si>
  <si>
    <t>Workers were found to be below the minimum working age.
Score at 0 if Unknown</t>
  </si>
  <si>
    <t>Note:  If Workers are found to be below the minimum working age, STOP the audit and contact the Sourcing Lead for this supplier.</t>
  </si>
  <si>
    <t>注：如果发现有雇员低于法定最低年龄，停止审核并联系相应的采购负责人。</t>
  </si>
  <si>
    <t xml:space="preserve">Voluntary Workforce  </t>
  </si>
  <si>
    <t>自愿工作</t>
  </si>
  <si>
    <t xml:space="preserve">The employees are present involuntarily and/or cannot freely exit the facility when they are not working.                                       </t>
  </si>
  <si>
    <t>雇员非自愿在工作现场和/或不能在非工作时间自由离开工作区域</t>
  </si>
  <si>
    <t>Note:  If Workers are found to be present involuntarity and/or cannot freely exit the facility when they are not working, STOP the audit and contact the Sourcing Lead for this supplier.</t>
  </si>
  <si>
    <t>注：如果发现雇员被强制工作和/或非工作时间不能自由离开工作区域，停止审核并联系相应的采购负责人。</t>
  </si>
  <si>
    <t>Government Fines</t>
  </si>
  <si>
    <t>政府处罚</t>
  </si>
  <si>
    <t>Multas do Governo</t>
  </si>
  <si>
    <t>Amendes gouvernementales</t>
  </si>
  <si>
    <t>Kormányzati bírságok</t>
  </si>
  <si>
    <t>Multas gubernamentales</t>
  </si>
  <si>
    <t>Staatliche Bußgelder</t>
  </si>
  <si>
    <t>During the last 5 years, the company been free of fine and violation notices from Government agencies. If the company received such notices, please provide details.</t>
  </si>
  <si>
    <t>在过去的5年中，公司是否有被政府部门罚款或接到违规通知？如果有，请提供罚款或违规通知内容及其结果。</t>
  </si>
  <si>
    <t>Durante os últimos 5 anos a empresa está livre de multas ou notificações de violação Governamental. Se a empresa recebeu alguma tipo de notificação, favor providenciar detalhes.</t>
  </si>
  <si>
    <t>Durant les 5 dernières années, la société n'a pas connu d'amende ou de mise en demeure de la part du gouvernement . Si la société a connu ce type de problèmes, s'il vous plaît fournir des détails .</t>
  </si>
  <si>
    <t>Az elmúlt 5 évben a cég nem kapott bírságot vagy szabálysértési figyelmeztetést a kormányzati szervektől. Ha volt a cég kapott figyelmeztetést, kérjük, részletezze.</t>
  </si>
  <si>
    <t>Durante los últimos 5 años, la compañía ha estado libre de multas y avisos de violaciones por parte de las agencias del gobierno. Si la compañía ha recibido tales avisos, por favor brinde detalles.</t>
  </si>
  <si>
    <t>In den letzten 5 Jahren musste das Unternehmen keine Bußgelder an staatliche Behörden zahlen und hat von diesen keine Hinweise auf Verstöße erhalten. Falls das Unternehmen solche Hinweise erhalten hat, machen Sie dazu bitte weitere Angaben.</t>
  </si>
  <si>
    <t>Eventos Isolados ocorreram, mas foram tomadas ações imediatas</t>
  </si>
  <si>
    <t>Des cas isolés de mises en demeure ou d'amendes gouvernementales ont eu lieu , mais des mesures correctrices immédiates ont été prises</t>
  </si>
  <si>
    <t>There have been repeated fines levied by the local Government.
Score at 0 if Unknown</t>
  </si>
  <si>
    <t>不断地收到政府处罚。                                                                                                                             如不确定，请给0分</t>
  </si>
  <si>
    <t>Ocorreram diversas multas e notificações governamentais.
Pontuar 0 se desconhecido</t>
  </si>
  <si>
    <t>Il y a eu diverses amendes et les notifications de l'État.
Score de 0 si inconnue</t>
  </si>
  <si>
    <t>A helyi kormányzat ismételt bírságokat vetett ki.
A pontszám 0, ha nem ismert.</t>
  </si>
  <si>
    <t>Se han presentado multas repetidas gravadas por el gobierno local.
Indique un puntaje de 0 si se desconoce</t>
  </si>
  <si>
    <t>Die lokale Regierung hat wiederholt Bußgelder verhängt.
Punktzahl 0, falls unbekannt</t>
  </si>
  <si>
    <t>Minimum Wage</t>
  </si>
  <si>
    <t>最低薪水</t>
  </si>
  <si>
    <t>Salário Mínimo</t>
  </si>
  <si>
    <t>Salaire Minimum</t>
  </si>
  <si>
    <t>Minimálbér</t>
  </si>
  <si>
    <t>Sueldo mínimo</t>
  </si>
  <si>
    <t>Mindestlohn</t>
  </si>
  <si>
    <t>All of the employment records you reviewed show payments at or above the minimum wage.  If any of the employment records you reviewed showed payments below the minimum wage please provide details.</t>
  </si>
  <si>
    <t>根据你所审核的纪录，该公司的员工都符合法定最低工资的要求吗？如有任一不符，请回答“否”并描述</t>
  </si>
  <si>
    <t>Todos os registros empregatícios revisados mostram que os pagamentos estão acima do salário mínimo. Se algum dos registros empregatícios revisados apontarem pagamento abaixo do salário mínimo por favor informar detalhes.</t>
  </si>
  <si>
    <t>Tous les fichiers d'employés montrent que les salaires sont au-dessus du salaire minimum . Si l'un des salariés touche un salaire inférieur au salaire minimum s'il vous plaît fournir les détails.</t>
  </si>
  <si>
    <t>Az összes megvizsgált foglalkoztatási nyilvántartás azt mutatja, hogy a minimálbért elérik vagy meghaladják.  Ha bármely megvizsgált foglalkoztatási nyilvántartás a minimálbér alatti értéket mutat, kérjük, adja meg a részleteket.</t>
  </si>
  <si>
    <t>Todos los registros de empleo que revisó muestran pagos por una cantidad igual o superior al sueldo mínimo  Si cualquiera de los registros de empleados que revisó mostró pagos por debajo del sueldo mínimo, brinde detalles.</t>
  </si>
  <si>
    <t>Alle Beschäftigungsaufzeichnungen, die Sie sich angesehen haben, zeigen, dass mindestens der Mindestlohn gezahlt wird.  Falls irgendeine der Beschäftigungsaufzeichnungen, die Sie sich angesehen haben, zeigte, dass irgendwo nicht der Mindestlohn gezahlt wird, machen Sie dazu bitte genauere Angaben.</t>
  </si>
  <si>
    <t>Workers were found to consistently be paid below the minimum wage.
Score at 0 if Unknown</t>
  </si>
  <si>
    <t>Foram encontrados registros apontando que alguns trabalhadores trabalhavam com salários abaixo do salário mínimo.</t>
  </si>
  <si>
    <t>Il existe des cas de salariés touchant un salaire inférieur au salaire minimum.</t>
  </si>
  <si>
    <t>Megállapították, hogy a dolgozókat folyamatosan a minimálbér alatt foglalkoztatták.
A pontszám 0, ha nem ismert.</t>
  </si>
  <si>
    <t>Se descubrió que los trabajadores reciben un pago consistentemente por debajo del sueldo mínimo.
Indique un puntaje de 0 si se desconoce</t>
  </si>
  <si>
    <t>Es wurde festgestellt, dass Mitarbeiter regelmäßig unter dem Mindestlohn bezahlt werden.
Punktzahl 0, falls unbekannt</t>
  </si>
  <si>
    <t xml:space="preserve">Overtime  </t>
  </si>
  <si>
    <t>超时工作</t>
  </si>
  <si>
    <t>Horas Extras</t>
  </si>
  <si>
    <t>Heures supplémentaires: dépassement</t>
  </si>
  <si>
    <t xml:space="preserve">Túlóra  </t>
  </si>
  <si>
    <t xml:space="preserve">Horas extras  </t>
  </si>
  <si>
    <t xml:space="preserve">Überstunden  </t>
  </si>
  <si>
    <t>All of the employment records you reviewed show hours of service at or below the maximum allowable overtime.  If any of the employment records you reviewed showed hours of service above the maximum allowable overtime please provide details.</t>
  </si>
  <si>
    <t>Todos os registros empregatícios mostram que as horas extras estão abaixo do máximo permissível. Se algum dos registros mostrar que os trabalhos realizados excedem a carga máxima permissível favor detalhar.</t>
  </si>
  <si>
    <t>Tous les fichiers d'employés montrent que les heures supplémentaires ne dépassent pas le seuil maximum réglementaire . Si un employé a travaillé au-delà du seuil maximum réglementaire merci de fournir les détails</t>
  </si>
  <si>
    <t>Az összes megvizsgált foglalkoztatási nyilvántartás azt mutatja, hogy a túlóra a megengedett felső határon vagy az alatt van.  Ha bármely megvizsgált foglalkoztatási nyilvántartás szerint a túlóra meghaladta a megengedett felső határt, kérjük, részletezze.</t>
  </si>
  <si>
    <t>Todos los registros de empleo que revisó muestran horas de servicio con un valor igual o por debajo del máximo de horas extras permitido.  Si cualquiera de los registros de empleados que revisó mostró horas de servicio por encima del empleados por encima del máximo de horas extras permitido, brinde detalles.</t>
  </si>
  <si>
    <t>Alle Beschäftigungsaufzeichnungen, die Sie sich angesehen haben, zeigen, dass die Arbeitszeiten nicht die maximal zulässigen Überstunden überschreiten.  Falls irgendeine der Beschäftigungsaufzeichnungen, die Sie sich angesehen haben, zeigte, dass mehr als die maximal zulässigen Überstunden gearbeitet wurden, machen Sie dazu bitte genauere Angaben.</t>
  </si>
  <si>
    <t>Workers were found to consistently work over the maximum OT allowable.
Score at 0 if Unknown</t>
  </si>
  <si>
    <t>Registros apontam que os funcionários trabalham mais do que o permissível.
Pontuar 0 se desconhecido</t>
  </si>
  <si>
    <t>Megállapították, hogy a dolgozókat folyamatosan a megengedett felső túlóra határon felül foglalkoztatták.
A pontszám 0, ha nem ismert.</t>
  </si>
  <si>
    <t>Se descubrió que los trabajadores trabajan consistentemente por períodos por encima del máximo de horas extras permitido.
Indique un puntaje de 0 si se desconoce</t>
  </si>
  <si>
    <t xml:space="preserve">Premium Wages </t>
  </si>
  <si>
    <t>加班薪水</t>
  </si>
  <si>
    <t>Salários Pagos</t>
  </si>
  <si>
    <t>Heures supplémentaires: paiement</t>
  </si>
  <si>
    <t xml:space="preserve">Túlóra-pótlék </t>
  </si>
  <si>
    <t xml:space="preserve">Salarios con prima </t>
  </si>
  <si>
    <t xml:space="preserve">Zuschläge </t>
  </si>
  <si>
    <t>All of the employment records you reviewed show payment of the required premium wages for overtime work.  If any of the employment records you reviewed showed a failure to pay the required premium wages for overtime work please provide details.</t>
  </si>
  <si>
    <t>Todos os registros avaliados evidenciam o pagamento de horas extras. Se algum registro analisado mostrar funcionários que não tenham recebido o pagamento de horas extras favor detalhar.</t>
  </si>
  <si>
    <t>Tous les fichiers d'employés montrent que la rémunération des heures supplémentaires est bien versée . Merci de fournir des détails si certaines heures supplémentaires n'ont pas été payées.</t>
  </si>
  <si>
    <t>Az összes megvizsgált foglalkoztatási nyilvántartás azt mutatja, hogy a túlóráért megfizették az előírt pótlékokat.  Ha bármely megvizsgált foglalkoztatási nyilvántartás azt mutatja, hogy nem fizették meg a túlóráért az előírt pótlékokat, kérjük, részletezze.</t>
  </si>
  <si>
    <t>Todos los registros que revisó muestran el pago de los salarios con prima requeridos para el trabajo de horas extras.  Si cualquiera de los registros de empleo que revisó demostró que no se pagó el salario con prima requerido para horas extras, brinde detalles.</t>
  </si>
  <si>
    <t>Alle Beschäftigungsaufzeichnungen, die Sie sich angesehen haben, zeigen, dass die erforderlichen Zuschläge für Überstunden gezahlt werden.  Falls irgendwelche Beschäftigungsaufzeichnungen, die Sie sich angesehen haben, zeigen, dass die erforderlichen Zuschläge für Überstunden nicht gezahlt werden, machen Sie dazu bitte genauere Angaben.</t>
  </si>
  <si>
    <t xml:space="preserve">Workers were found to consistently work OT and not receive premium wages.
Score at 0 if Unknown  </t>
  </si>
  <si>
    <t>Foram encontrados registros que evidenciem que horas extras não foram pagas aos funcionários.
Pontuar 0 se desconhecido.</t>
  </si>
  <si>
    <t>La pratique des heures supplémentaires est constante mais leur paiement n'est pas systématique.
Score de 0 si inconnu.</t>
  </si>
  <si>
    <t xml:space="preserve">Megállapították, hogy a dolgozókat folyamatosan túlóráztatták, de nem kaptak pótlékot.
A pontszám 0, ha nem ismert.  </t>
  </si>
  <si>
    <t xml:space="preserve">Se descubrió que los trabajadores consistentemente trabajan horas extras y no reciben salarios con prima.
Indique un puntaje de 0 si se desconoce  </t>
  </si>
  <si>
    <t xml:space="preserve">Deductions  </t>
  </si>
  <si>
    <t>克扣</t>
  </si>
  <si>
    <t>Deduções (descontos no salário)</t>
  </si>
  <si>
    <t>Déductions/réductions de salaire</t>
  </si>
  <si>
    <t xml:space="preserve">Levonások  </t>
  </si>
  <si>
    <t xml:space="preserve">Deducciones  </t>
  </si>
  <si>
    <t xml:space="preserve">Abzüge  </t>
  </si>
  <si>
    <t>All of the employment records you reviewed confirm that there are no excessive deductions from wages.  If any of the employment records you reviewed showed excessive deductions from wages please provide details.</t>
  </si>
  <si>
    <t>Todos os registros de emprego revisados confirmam que não há deduções excessivas de salários. Se algum dos registros de emprego revisados mostrar deduções excessivas de salários favor fornecer detalhes.</t>
  </si>
  <si>
    <t>Tous les fichiers d'employés que vous avez examinés confirment qu'il n'y a pas de réductions excessives de salaires. Si l'un des employés a subi de fortes réductions de salaires, s'il vous plaît fournir des détails.</t>
  </si>
  <si>
    <t>Az összes megvizsgált foglalkoztatási nyilvántartás megerősíti, hogy nem történtek túlzott levonások a bérekből.  Ha bármely megvizsgált foglalkoztatási nyilvántartás túlzott levonást mutat a bérekből, kérjük, adja meg a részleteket.</t>
  </si>
  <si>
    <t>En todos los registros de empleo que revisó se confirma que no hay deducciones excesivas de los salarios.  Si cualquiera de los registros de empleados que revisó mostró deducciones excesivas de los salarios, brinde detalles.</t>
  </si>
  <si>
    <t>Alle Beschäftigungsaufzeichnungen, die Sie sich angesehen haben, bestätigen, dass es keine übermäßigen Lohnabzüge gibt.  Falls irgendeine der Beschäftigungsaufzeichnungen, die Sie sich angesehen haben, übermäßige Lohnabzüge zeigte, machen Sie dazu bitte genauere Angaben.</t>
  </si>
  <si>
    <t>Workers were found to consistently have excessive deductions taken from wages.
Score at 0 if Unknown</t>
  </si>
  <si>
    <t>Os registros apontam que são estabelecidas taxas de descontos excessivos nos salários dos colaboradores.</t>
  </si>
  <si>
    <t>Les employés subissent régulièrement des réductions/déductions de salaires.
Score à 0 si inconnu</t>
  </si>
  <si>
    <t>Megállapították, hogy a bérekből folyamatosan túlzott levonásokat végeztek.
A pontszám 0, ha nem ismert.</t>
  </si>
  <si>
    <t>Se descubrió que los trabajadores consistentemente tienen deducciones excesivas de sus salarios.
Indique un puntaje de 0 si se desconoce</t>
  </si>
  <si>
    <t>Es wurde festgestellt, dass Mitarbeiter regelmäßig übermäßige Lohnabzüge erhalten.
Punktzahl 0, falls unbekannt</t>
  </si>
  <si>
    <t xml:space="preserve">Current Payments  </t>
  </si>
  <si>
    <t>Pagamentos</t>
  </si>
  <si>
    <t>versement des salaires</t>
  </si>
  <si>
    <t xml:space="preserve">Jelenlegi fizetések  </t>
  </si>
  <si>
    <t xml:space="preserve">Pagos actualizados  </t>
  </si>
  <si>
    <t xml:space="preserve">Laufende Zahlungen  </t>
  </si>
  <si>
    <t xml:space="preserve">Review of wage payment records reveal that employees are paid on a current basis or paid not more than one payroll cycle in arrears.
</t>
  </si>
  <si>
    <t>Revisões nos registros de pagamento apontam que os funcionários são pagos de maneira pontual.</t>
  </si>
  <si>
    <t>L'examen des traitements de salaires révèle que les employés sont payés en temps et en heure avant la fin du mois</t>
  </si>
  <si>
    <t xml:space="preserve">Al revisar los registros de pago de salarios se revela que los empleados reciben pago en  base actualizada o se les paga no más de un ciclo de nómina en atrasos.
</t>
  </si>
  <si>
    <t xml:space="preserve">Eine Prüfung der Lohnzahlungsaufzeichnungen zeigt, dass die Mitarbeiter laufend bezahlt werden oder nicht mehr als ein Lohnabrechnungszyklus an Rückstand besteht.
</t>
  </si>
  <si>
    <t>Eventos isolados de atraso em pagamentos ocorrem, mas são rapidamente corrigidos</t>
  </si>
  <si>
    <t>Des cas rares de paiement de salaire en retard ont eu lieu mais il y a été promptement remédié.</t>
  </si>
  <si>
    <t>Workers were found to consistently be paid more than 2 weeks in the arrears
Score at 0 if Unknown.</t>
  </si>
  <si>
    <t>发现有经常性拖延支付工资超过两周的情况发生。如不确定，请给0分</t>
  </si>
  <si>
    <t>Foram encontrados registros em que os trabalhadores foram pagos com mais de duas semanas de atraso.
Pontuar 0 se desconhecido.</t>
  </si>
  <si>
    <t>Les employés sont toujours payés avec plus de 2 semaines de retard
Score à 0 si inconnu .</t>
  </si>
  <si>
    <t>Se descubrió que los trabajadores consistentemente reciben un pago con más de 2 semanas de atraso.
Indique un puntaje de 0 si se desconoce</t>
  </si>
  <si>
    <t>Identification</t>
  </si>
  <si>
    <t>身份证</t>
  </si>
  <si>
    <t>Identidade</t>
  </si>
  <si>
    <t>Azonosítás</t>
  </si>
  <si>
    <t>Identificación</t>
  </si>
  <si>
    <t>Identifizierung</t>
  </si>
  <si>
    <t>Employees allowed to retain their employment and other relevant documents (e.g.. ID card, etc.) after initial review.</t>
  </si>
  <si>
    <t>Não Aplicável,
Pontuar NA.</t>
  </si>
  <si>
    <t>Les employés sont autorisés à conserver leurs badges professionnels et autres documents (carte d'identité etc) après l'audit</t>
  </si>
  <si>
    <t>Az alkalmazottak megtarthatják a foglalkoztatási és egyéb vonatkozó dokumentumokat (pl. személyi igazolvány, stb.) az első megvizsgálást követően.</t>
  </si>
  <si>
    <t>Los empleados tienen permitido conservar sus documentos de empleo y demás documentos relevantes (Ej.:  Documento de identidad, etc.) después de la revisión inicial.</t>
  </si>
  <si>
    <t>Workers were found to consistently have their Ids retained after initial review
Score at 0 if Unknown</t>
  </si>
  <si>
    <t>Megállapították, hogy a munkások személyi igazolványát folyamatosan visszatartják az első átvizsgálást követően.
A pontszám 0, ha nem ismert.</t>
  </si>
  <si>
    <t xml:space="preserve">Se descubrió que se retienen los documentos personales de los trabajadores consistentemente después de la entrevista inicial.
Indique un puntaje de 0 si se desconoce </t>
  </si>
  <si>
    <t>Es wurde festgestellt, dass die Personalausweise der Mitarbeiter nach der ersten Prüfung regelmäßig einbehalten werden
Punktzahl 0, falls unbekannt</t>
  </si>
  <si>
    <t xml:space="preserve">Bank Verification  </t>
  </si>
  <si>
    <t>银行查证</t>
  </si>
  <si>
    <t>Verificação Bancária</t>
  </si>
  <si>
    <t>Vérification bancaire</t>
  </si>
  <si>
    <t xml:space="preserve">Banki ellenőrzés  </t>
  </si>
  <si>
    <t xml:space="preserve">Verificación bancaria  </t>
  </si>
  <si>
    <t xml:space="preserve">Bankprüfung  </t>
  </si>
  <si>
    <t>The Amount Paid To Each Employee As Per Payroll Records Match the Bank Records For The Money Transfer.</t>
  </si>
  <si>
    <t>Os registros das quantias pagas aos funcionários podem ser evidenciados através de transferência bancária e estão de acordo com as quantias descritas nos holerites.</t>
  </si>
  <si>
    <t>Les montants effectivement versés sur les comptes bancaires des employés correspondent bien aux montants indiqués sur les feuilles de salaires</t>
  </si>
  <si>
    <t>Az egyes dolgozóknak a bérjegyzék alapján fizetett összeg egyezik a pénzátutalásra vonatkozó banki nyilvántartással.</t>
  </si>
  <si>
    <t>La cantidad que se paga a cada empleado según los registros de nómina coincide con los registros bancarios para la transferencia de dinero.</t>
  </si>
  <si>
    <t>Die gemäß den Lohnabrechnungsaufzeichnungen an jeden Mitarbeiter gezahlten Beträge stimmen mit den Bankaufzeichnungen für die Überweisung überein.</t>
  </si>
  <si>
    <t>Payments confirmed to be inconsistent between payroll and the bank or payments are made in cash.
Score at 0 if Unknown</t>
  </si>
  <si>
    <t>Alguns pagamentos são inconsistentes, ou seja, existe diferença entre o que é registrado no holerite e o que de fato o funcionário recebe.
Pontuar 0 se desconhecido.</t>
  </si>
  <si>
    <t>Les montants versés sur les comptes des employés ne correspondent pas à ceux indiqué sur leur bulletin de paie ou les paiements sont effectués en espèces .
Score à 0 si inconnu</t>
  </si>
  <si>
    <t>Se confirmó que los pagos son incongruentes entre la nómina y el banco o los pagos se hacen en efectivo.
Indique un puntaje de 0 si se desconoce</t>
  </si>
  <si>
    <t>Es gab Abweichungen zwischen Lohnabrechnung und Bank oder Zahlungen werden bar abgewickelt.
Punktzahl 0, falls unbekannt</t>
  </si>
  <si>
    <t xml:space="preserve">Declared Hours  </t>
  </si>
  <si>
    <t>申报工时</t>
  </si>
  <si>
    <t>Horas Declaradas</t>
  </si>
  <si>
    <t>Déclaration d'heures travaillées</t>
  </si>
  <si>
    <t xml:space="preserve">Nyilvántartott munkaórák  </t>
  </si>
  <si>
    <t xml:space="preserve">Horas declaradas  </t>
  </si>
  <si>
    <t xml:space="preserve">Angegebene Stunden  </t>
  </si>
  <si>
    <t xml:space="preserve">Working Hours Declared In The Payroll Records Matched The Timesheet For The Workshop.
</t>
  </si>
  <si>
    <t>As horas de trabalhado declaradas nos registros da folha de pagamento coincidem com o registro de ponto do chão de fábrica.</t>
  </si>
  <si>
    <t>Les heures de travail déclarées dans la paie correspondent bien aux heures indiquées sur les feuilles de présence ou les postes de travail</t>
  </si>
  <si>
    <t xml:space="preserve">A bérszámfejtési nyilvántartásokba bejelentett munkaidő egyezik a műhely munkaidő-nyilvántartásával.
</t>
  </si>
  <si>
    <t xml:space="preserve">El Horario de trabajo declarado en los registros de nómina coincide con la planilla de horas trabajadas del taller.
</t>
  </si>
  <si>
    <t xml:space="preserve">Die in der Lohnabrechnung angegebenen Arbeitszeiten entsprechen dem Zeitplan für die Werkstatt.
</t>
  </si>
  <si>
    <t>Problemas isolados acontecem, porém, são corrigidos rapidamente.</t>
  </si>
  <si>
    <t>Des erreurs isolées existent entre les heures déclarées et celles réellement travaillées</t>
  </si>
  <si>
    <t>Working hours declared consistently do not match other records.
Score at 0 if Unknown</t>
  </si>
  <si>
    <t>As horas de trabalho registradas no registro de ponto do chão de fábrica não coincidem com os registros.
Pontuar 0 se desconhecido.</t>
  </si>
  <si>
    <t>Les heures de travail déclarées ne correspondentjamais à celles indiquées sur les feuilles de présence ou les postes de travail.
Score à 0 si inconnu</t>
  </si>
  <si>
    <t>A bejelentett munkaidő rendszeresen nem felel meg a többi nyilvántartással.
A pontszám 0, ha nem ismert.</t>
  </si>
  <si>
    <t>El horario de trabajo declarado consistentemente no coincide con otros registros.
Indique un puntaje de 0 si se desconoce</t>
  </si>
  <si>
    <t>Die angegebenen Arbeitszeiten stimmen regelmäßig nicht mit anderen Aufzeichnungen überein.
Punktzahl 0, falls unbekannt</t>
  </si>
  <si>
    <t xml:space="preserve">Vocational Labor  </t>
  </si>
  <si>
    <t>实习生雇佣</t>
  </si>
  <si>
    <t>Trabalho Profissionalizante</t>
  </si>
  <si>
    <t>Apprentissage</t>
  </si>
  <si>
    <t xml:space="preserve">Szakképzési munka  </t>
  </si>
  <si>
    <t xml:space="preserve">Formación laboral  </t>
  </si>
  <si>
    <t xml:space="preserve">Berufsschüler  </t>
  </si>
  <si>
    <t>No vocational students are employed.  If the supplier uses vocational students, review of their employment records confirmed they were above age 16 and the payment documentation (either by the employer or the school) confirmed the students were paid at least the minimum wage.</t>
  </si>
  <si>
    <t>Não existem estudantes em trabalhos profissionalizantes (parcerias com SENAI). Se o fornecedor utiliza estudantes, eles tem mais de 16 anos e se estão sendo devidamente pagos.</t>
  </si>
  <si>
    <t xml:space="preserve">L'entreprise n'emploie pas d'étudiants. Si le fournisseur emploie des apprentis/étudiants , ils doivent avoir plus de 16 ans , présenter le contrat conclu entre l'entreprise et leur école et ils doivent être payés au salaire minimum légal </t>
  </si>
  <si>
    <t>Nem foglalkoztatnak szakképzésben részt vevő diákokat.  Ha a szállító szakképzésben részt vevő diákokat alkalmaz, meg kell vizsgálni a munkaügyi nyilvántartásokat, és meg kell győződni arról, hogy betöltötték a 16 életévüket, és ellenőrizni kell a fizetési dokumentációt (akár a munkáltató, akár az iskola), és meg kell győződni arról, hogy legalább a minimálbért fizetik nekik.</t>
  </si>
  <si>
    <t>No se emplean estudiantes vocacionales.  Si el proveedor utiliza estudiantes vocacionales, la revisión de sus registros de empleo confirmó que su edad era mayor a 16 años y la documentación de pago (ya sea por el empleado o la institución educativa) confirmó que los estudiantes recibían un pago de por lo menos el sueldo mínimo.</t>
  </si>
  <si>
    <t>Es sind keine Berufsschüler eingestellt.  Falls der Lieferant Berufsschüler einsetzt, bestätigte eine Prüfung ihrer Beschäftigungsaufzeichnungen, dass sie über 16 Jahre alt sind, und die Zahlungsdokumentation (entweder vom Arbeitgeber oder von der Schule) bestätigte, dass die Schüler mindestens den Mindestlohn erhalten.</t>
  </si>
  <si>
    <t>Vocational workers were found to be under the legal age limit.
Score at 0 if Unknown</t>
  </si>
  <si>
    <t>实习生年龄低于法定年龄。如不确定，请给0分</t>
  </si>
  <si>
    <t>Foram encontrados estudantes em trabalhos profissionalizantes com menos de 16 anos.</t>
  </si>
  <si>
    <t>A szakképzésben részt vevő dolgozókról megállapították, hogy a törvényes korhatár alatt voltak.
A pontszám 0, ha nem ismert.</t>
  </si>
  <si>
    <t>Se descubrió que los trabajadores vocacionales tenían una edad menor al límite de edad legal.
Indique un puntaje de 0 si se desconoce</t>
  </si>
  <si>
    <t>Es wurden beschäftigte Berufsschüler unter der gesetzlichen Altersgrenze festgestellt.
Punktzahl 0, falls unbekannt</t>
  </si>
  <si>
    <t>Tevékenységek</t>
  </si>
  <si>
    <t>operaciones</t>
  </si>
  <si>
    <t>Nom du Fournisseur</t>
  </si>
  <si>
    <t>5 Points
Tous les process sont documentés et en place avec pratiquement aucun risque de défaillance du process</t>
  </si>
  <si>
    <t>5 Puntos 
Salud financiera fuerte</t>
  </si>
  <si>
    <t>3 Points
La plupart des process sont documentés et en place avec un risque occasionnel de l'échec du process</t>
  </si>
  <si>
    <t>3 Puntos
Salud financiera moderada</t>
  </si>
  <si>
    <t xml:space="preserve">0 Points
Peu ou pas de process documenté en place </t>
  </si>
  <si>
    <t xml:space="preserve">Delivery Performance
</t>
  </si>
  <si>
    <t>交期表现</t>
  </si>
  <si>
    <t>Performance de Entregas</t>
  </si>
  <si>
    <t>Performance Logistique</t>
  </si>
  <si>
    <t>Időben szállítás</t>
  </si>
  <si>
    <t>Rendimiento de entrega</t>
  </si>
  <si>
    <t xml:space="preserve">Lieferleistung </t>
  </si>
  <si>
    <t>100% - 98% on time delivery over last 12 months</t>
  </si>
  <si>
    <t>过去一年及时交货率100%~98%</t>
  </si>
  <si>
    <t>100% - 98% de Entregas Pontuais nos últimos 12 meses.</t>
  </si>
  <si>
    <t>100 % - 98 % de taux de respect des délais de livraison au cours des 12 derniers mois</t>
  </si>
  <si>
    <t>100% - 98% időben történt kiszállítás az elmúlt 12 hónap során</t>
  </si>
  <si>
    <t>100% - 98% de entregas a tiempo en los últimos 12 meses</t>
  </si>
  <si>
    <t xml:space="preserve">100% - 98% fristgerechte Lieferungen in den letzten 12 Monaten                                                                                                   </t>
  </si>
  <si>
    <t xml:space="preserve">98% - 95% on time delivery over last 12 months
</t>
  </si>
  <si>
    <t>过去一年及时交货率98%~95%2</t>
  </si>
  <si>
    <t>98% - 95%  de Entregas Pontuais nos últimos 12 meses.</t>
  </si>
  <si>
    <t>98 % - 95 % de taux de respect des délais de livraison au cours des 12 derniers mois</t>
  </si>
  <si>
    <t>98% - 95% időben történt kiszállítás az elmúlt 12 hónap során</t>
  </si>
  <si>
    <t>98% - 95% de entregas a tiempo en los últimos 12 meses</t>
  </si>
  <si>
    <t xml:space="preserve">98% - 95% fristgerechte Lieferungen in den letzten 12 Monaten                                                                                                   </t>
  </si>
  <si>
    <t>&lt; 95% on time delivery over last 12 months
Score at 0 if Unknown</t>
  </si>
  <si>
    <t>过去一年及时交货率&lt;95%
如果不清楚具体细节，请打0分</t>
  </si>
  <si>
    <t>&lt; 95%  de Entregas Pontuais nos últimos 12 meses.
Pontuar 0 se desconhecido.</t>
  </si>
  <si>
    <t>&lt; 95 % de taux de respect des délais de livraison au cours des 12 derniers mois
Score à 0 si inconnu</t>
  </si>
  <si>
    <t>&lt; 95% időben történt kiszállítás az elmúlt 12 hónap során, 0 Pontszámot írjon be, ha Ismeretlen</t>
  </si>
  <si>
    <t>&lt; 95% de entregas a tiempo en los últimos 12 meses El puntaje es 0 si se desconoce la información</t>
  </si>
  <si>
    <t xml:space="preserve">&lt; 95% fristgerechte Lieferungen in den letzten 12 Monaten Punktzahl ist gleich 0 wenn unbekannt                                                                                                         </t>
  </si>
  <si>
    <t>Delivered Quality</t>
  </si>
  <si>
    <t>交付合格率</t>
  </si>
  <si>
    <t>Qualidade dos Produtos enviados</t>
  </si>
  <si>
    <t>Qualité rendue</t>
  </si>
  <si>
    <t>Kiszállított termékek minősége</t>
  </si>
  <si>
    <t>Calidad entregado</t>
  </si>
  <si>
    <t>gelieferte Qualität</t>
  </si>
  <si>
    <t xml:space="preserve">100% - 98% total delivered quality over last 12 months
</t>
  </si>
  <si>
    <t>过年一年的交货合格率为 98%-100%</t>
  </si>
  <si>
    <t xml:space="preserve">100% - 98% do total de produtos enviados nos últimos meses não apresentaram problemas de qualidade
</t>
  </si>
  <si>
    <t>Les indicateurs qualité sont à 100 % - 98 % sur les 12 derniers mois</t>
  </si>
  <si>
    <t>100% - 98% teljes leszállított minőség az elmúlt 12 hónap során</t>
  </si>
  <si>
    <t>100% - 98% de calidad entregada total en los últimos 12 meses</t>
  </si>
  <si>
    <t>100% - 98% Gesamtqualität der Lieferungen in den letzten 12 Monaten</t>
  </si>
  <si>
    <t>98% - 95% total delivered quality over last 12 months</t>
  </si>
  <si>
    <t>过去一年交货合格率为 95%-98%</t>
  </si>
  <si>
    <t xml:space="preserve">98% - 95% do total de produtos enviados nos últimos meses não apresentaram problemas de qualidade
</t>
  </si>
  <si>
    <t>Les indicateurs qualité sont à 98 % - 95 % sur les 12 derniers mois</t>
  </si>
  <si>
    <t>98% - 95% teljes leszállított minőség az elmúlt 12 hónap során</t>
  </si>
  <si>
    <t>98% - 95% de calidad entregada total en los últimos 12 meses</t>
  </si>
  <si>
    <t>98% - 95% Gesamtqualität der Lieferungen in den letzten 12 Monaten</t>
  </si>
  <si>
    <t xml:space="preserve">&lt; 95% total delivered quality over last 12 months
Score at 0 if Unknown                                                                                                         </t>
  </si>
  <si>
    <t>过去一年的交货合格率&lt;95%
如果不清楚具体细节， 请打0分</t>
  </si>
  <si>
    <t xml:space="preserve">&lt; 95% do total de produtos enviados nos últimos meses não apresentaram problemas de qualidade
</t>
  </si>
  <si>
    <t>Les indicateurs qualité sont inférieurs à 95 %  sur les 12 derniers mois
Score à 0 si inconnu</t>
  </si>
  <si>
    <t>&lt; 95% teljes leszállított minőség az elmúlt 12 hónap során, 0 Pontszámot írjon be, ha Ismeretlen</t>
  </si>
  <si>
    <t>&lt; 95% de calidad entregada total en los últimos 12 meses El puntaje es 0 si se desconoce la información</t>
  </si>
  <si>
    <t xml:space="preserve">&lt; 95% Gesamtqualität der Lieferungen in den letzten 12 Monaten Punktzahl ist gleich 0 wenn unbekannt      </t>
  </si>
  <si>
    <t>Inventory Turns</t>
  </si>
  <si>
    <t>庫存量</t>
  </si>
  <si>
    <t>Inventários Realizados Anualmente</t>
  </si>
  <si>
    <t>la rotación de inventarios</t>
  </si>
  <si>
    <t>Der Lagerumschlag</t>
  </si>
  <si>
    <t>&gt; 7</t>
  </si>
  <si>
    <t xml:space="preserve"> 6 - 4</t>
  </si>
  <si>
    <t xml:space="preserve">&lt; 3
Score at 0 if Unknown                                                                                                                   </t>
  </si>
  <si>
    <t xml:space="preserve">&lt; 3
Pontuar 3 se desconhecido </t>
  </si>
  <si>
    <t>&lt; 3
Score à 0 si inconnu</t>
  </si>
  <si>
    <t xml:space="preserve">&lt; 3
0 Pontszámot írjon be, ha Ismeretlen                                                                                                                 </t>
  </si>
  <si>
    <t xml:space="preserve">&lt; 3
El puntaje es 0 si se desconoce la información                                                                                                </t>
  </si>
  <si>
    <t xml:space="preserve">&lt; 3
Punktzahl ist gleich 0 wenn unbekannt                                                                                                    </t>
  </si>
  <si>
    <t>Long Term Agreements</t>
  </si>
  <si>
    <t>长期协议</t>
  </si>
  <si>
    <t>Contratos de Longo Prazo</t>
  </si>
  <si>
    <t>Contrats cadres d'approvisionnement</t>
  </si>
  <si>
    <t>Hosszú távú szerződések</t>
  </si>
  <si>
    <t>Acuerdos a largo plazo</t>
  </si>
  <si>
    <t>langfristigen   Vertrag</t>
  </si>
  <si>
    <t>&gt;50% of Supply Base on LTA</t>
  </si>
  <si>
    <t>&gt; 50 % des fournisseurs sont sous contrat cadre</t>
  </si>
  <si>
    <t>A beszállítási alap &gt;50% hosszú távú szerződések alapján</t>
  </si>
  <si>
    <t>&gt;50% de base de suministros LTA</t>
  </si>
  <si>
    <t>&gt;50% der Beschaffungsbasis auf LZA</t>
  </si>
  <si>
    <t>50% of Supply Base on LTA</t>
  </si>
  <si>
    <t>50 % des fournisseurs sont sous contrat cadre</t>
  </si>
  <si>
    <t>A beszállítási alap 50% hosszú távú szerződések alapján</t>
  </si>
  <si>
    <t>50% de base de suministros LTA</t>
  </si>
  <si>
    <t>50% der Beschaffungsbasis auf LZA</t>
  </si>
  <si>
    <t>&lt;50% of Supply Base on LTA
Score at 0 if Unknown</t>
  </si>
  <si>
    <t>&lt; 50 % des fournisseurs sont sous contrat cadre
Score à 0 si inconnu</t>
  </si>
  <si>
    <t xml:space="preserve">A beszállítási alap &lt;50% hosszú távú szerződések alapján, 0 Pontszámot írjon be, ha Ismeretlen    </t>
  </si>
  <si>
    <t xml:space="preserve">&lt;50% de base de suministros LTA El puntaje es 0 si se desconoce la información   </t>
  </si>
  <si>
    <t xml:space="preserve">50% der Beschaffungsbasis auf LZA Punktzahl ist gleich 0 wenn unbekannt      </t>
  </si>
  <si>
    <t>Machine and  Process Capacity</t>
  </si>
  <si>
    <t>Maquinário e Capacidade Produtiva</t>
  </si>
  <si>
    <t>Capacités</t>
  </si>
  <si>
    <t>Termelés kapacitás</t>
  </si>
  <si>
    <t>Máquina y Proceso de Capacidad</t>
  </si>
  <si>
    <t>Maschinen- und Prozesskapazität</t>
  </si>
  <si>
    <t>Overall Capacity &lt; 75%</t>
  </si>
  <si>
    <t>Capacidade Total &lt;75%</t>
  </si>
  <si>
    <t>Taux d'utilisation des capacités de l'entreprise &lt; 75 %</t>
  </si>
  <si>
    <t>Teljes kapacitás &lt; 75%</t>
  </si>
  <si>
    <t>Capacidad general &lt; 75%</t>
  </si>
  <si>
    <t>Gesamtkapazität &lt; 75%</t>
  </si>
  <si>
    <t>Capacity running at 75% - 90%</t>
  </si>
  <si>
    <t>Trabalhando em 75% - 90% da capacidade</t>
  </si>
  <si>
    <t>Taux d'utilisation des capacités de l'entreprise de 75 % à 90 %</t>
  </si>
  <si>
    <t>Kapacitáskihasználás értéke 75% - 90%</t>
  </si>
  <si>
    <t>Capacidad en funcionamiento a 75% - 90%</t>
  </si>
  <si>
    <t>Kapazitätsauslastung zwischen 75% - 90%</t>
  </si>
  <si>
    <t>Overall capacity situation on key processes/ machines &gt;91%
Score at 0 if unknown</t>
  </si>
  <si>
    <t>Trabalhando com mais de 91% da capacidade nos processos gargalos.
Pontuar 0 se desconhecido</t>
  </si>
  <si>
    <t>Taux d'utilisation des capacités de l'entreprise &gt; 91 %
Score à 0 si inconnue</t>
  </si>
  <si>
    <t xml:space="preserve">A teljes kapacitás állapota a fő folyamatoknál / gépeknél &gt;91% 0 Pontszámot írjon be, ha Ismeretlen    </t>
  </si>
  <si>
    <t xml:space="preserve">Situación general de los procesos clave/máquinas  &gt;91% El puntaje es 0 si se desconoce la información   </t>
  </si>
  <si>
    <t xml:space="preserve">Gesamtkapazität bei Schlüsselprozessen/Maschinen &gt;91% Punktzahl ist gleich 0 wenn unbekannt      </t>
  </si>
  <si>
    <t>Customer-Approved Shipment of Non-Conformances</t>
  </si>
  <si>
    <t>顾客批准的特采出货</t>
  </si>
  <si>
    <t>Aprovação de Clientes para entrega de Produtos Não Conforme.</t>
  </si>
  <si>
    <t>Avenants aux cahiers des charges clients</t>
  </si>
  <si>
    <t>Vevő által jóváhagyott nem megfelelő szállítmányok</t>
  </si>
  <si>
    <t>Envío Aprobado cliente - no-conformidades</t>
  </si>
  <si>
    <t>There have been no instances of Customer-approved shipment of non-conformances in the previous year.</t>
  </si>
  <si>
    <t>之前没有发生过特采出货</t>
  </si>
  <si>
    <t>Não aconteceram casos em que os Clientes precisaram aprovar o envio de itens Não Conforme.</t>
  </si>
  <si>
    <t>Il y a eu aucun cas de livraison de produits ne répondant pas pleinement au cahier des charges initial du client.</t>
  </si>
  <si>
    <t>Az elmúlt évben nem fordult elő a vevő által jóváhagyott, nem megfelelő szállítmány.</t>
  </si>
  <si>
    <t>No ha habido casos de envíos aprobados por el cliente de no conformes en el año anterior.</t>
  </si>
  <si>
    <t>Es gab keine Fälle von Auslieferungen fehlerhafter Produkte mit Kundengenehmigung im vergangenen Jahr.</t>
  </si>
  <si>
    <t>Customer-approved shipment of non-conformances are 1% of quantity shipped.</t>
  </si>
  <si>
    <t>As aprovações de clientes para envio de itens Não Conforme correspondem a menos de 1% da quantidade total entregue.</t>
  </si>
  <si>
    <t>Il y a 1 % de cas de livraison de produits dont le cahier des charges a du être révisé par avenant avec le client.</t>
  </si>
  <si>
    <t>A teljes leszállított mennyiségben 1% a vevő által jóváhagyott nem megfelelő szállítmányok aránya.</t>
  </si>
  <si>
    <t>Los envíos aprobados por el cliente de no conformes es 1% de la cantidad total enviada.</t>
  </si>
  <si>
    <t>Auslieferungen von fehlerhaften Produkten mit Kundengenehmigung machen weniger als 1 % der ausgelieferten Waren aus.</t>
  </si>
  <si>
    <t xml:space="preserve">Customer-approved shipment of non-conformances are a regular occurrence (3%).
Score at 0 if Unknown，                                                                                                            </t>
  </si>
  <si>
    <t>São frequentes os casos em que o cliente tem que aprovar o envio itens Não Conforme (&gt;3%).
Pontuar 0 se desconhecido.</t>
  </si>
  <si>
    <t>Il existe régulirement des cas de livraison produits dont le cahier des charges a du être révisé par avenant avec le client (3% ) .
Score à 0 si inconnue</t>
  </si>
  <si>
    <t>Vevő által jóváhagyott nem megfelelő szállítmányok rendszeresen előfordulnak (3%), 0 Pontszámot írjon be, ha Ismeretlen</t>
  </si>
  <si>
    <t xml:space="preserve">Los envíos aprobados por el cliente de no conformes son frecuentes (3%) El puntaje es 0 si se desconoce la información   </t>
  </si>
  <si>
    <t>Auslieferungen von fehlerhaften Produkten mit Kundengenehmigung treten regelmäßig auf (3 %).</t>
  </si>
  <si>
    <t>In-process Scrap Cost</t>
  </si>
  <si>
    <t>Custo do Scrap no processo</t>
  </si>
  <si>
    <t>Coût des déchets/rebuts et non-conformités</t>
  </si>
  <si>
    <t>Tervezett selejtezési költség</t>
  </si>
  <si>
    <t>En proceso de chatarra de costes</t>
  </si>
  <si>
    <t>Scrap Cost &lt; 1% of Sales</t>
  </si>
  <si>
    <t>Custo de Scrap &lt;1% das vendas</t>
  </si>
  <si>
    <t>Le coût des déchets/rebuts  et non-conformités est inférieur à 1 % des ventes</t>
  </si>
  <si>
    <t>Selejtezési költség az Értékesítések &lt; 1%-a</t>
  </si>
  <si>
    <t>El costo del descarte es &lt; 1% de las ventas</t>
  </si>
  <si>
    <t>Verschrottungskosten &lt; 1% des Umsatzes</t>
  </si>
  <si>
    <t>Scrap Cost 1% - 3% of Sales</t>
  </si>
  <si>
    <t>Custo do Scrap entre 1% e 3% das vendas</t>
  </si>
  <si>
    <t>Le coût des déchets et non-conformités se situe entre 1 et 3% des ventes</t>
  </si>
  <si>
    <t>Selejtezési költség az Értékesítések  1% - 3%</t>
  </si>
  <si>
    <t>El costo del descarte es 1% - 3% de las ventas</t>
  </si>
  <si>
    <t>Verschrottungskosten 1% - 3% des Umsatzes</t>
  </si>
  <si>
    <t>&gt; 3.% Scrap Cost 
Score at 0 if Unknown</t>
  </si>
  <si>
    <t xml:space="preserve">报废率 &gt; 3%
如果不清楚具体细节，请打0分     </t>
  </si>
  <si>
    <t>Custo do Scrap maior que 3% do valor das vendas
Pontuar 0 se desconhecido</t>
  </si>
  <si>
    <t>Le coût des déchets/rebuts et non-conformités est supérieur à 3% des ventes
Score de 0 si au Inconnu</t>
  </si>
  <si>
    <t>Selejtezési költség az Értékesítések  &gt;3%-a, 0 Pontszámot írjon be, ha Ismeretlen</t>
  </si>
  <si>
    <t xml:space="preserve">El costo del descarte es &gt; 3 % de las ventas El puntaje es 0 si se desconoce la información   </t>
  </si>
  <si>
    <t xml:space="preserve">Verschrottungskosten &gt; 3 % des Umsatzes Punktzahl ist gleich 0 wenn unbekannt      </t>
  </si>
  <si>
    <t>Disaster Recovery Plan</t>
  </si>
  <si>
    <t>Plan de reprise après sinistre</t>
  </si>
  <si>
    <t>Katasztrófa-helyreállítási terv</t>
  </si>
  <si>
    <t xml:space="preserve">Operator &amp; Inspector Training </t>
  </si>
  <si>
    <t>Treinamento de Operadores e Inspetores</t>
  </si>
  <si>
    <t>La formation des opérateurs et de l'inspecteur</t>
  </si>
  <si>
    <t>Operátorok és minőségellenőrök képzése</t>
  </si>
  <si>
    <t>Capacitación del operador y el inspector</t>
  </si>
  <si>
    <t xml:space="preserve">The supplier has an active and documented training program for factory operators and for quality inspectors.  Personnel must complete this training to perform their duties.  Training records for each employee are readily available.  Employees do not perform tasks for which they are not trained.
</t>
  </si>
  <si>
    <t>O fornecedor tem um programa de treinamento para operadores e inspetores documentado. Os funcionários devem realizar os treinamento para estarem aptos a exercerem suas tarefas. Registros de treinamento de cada funcionário estão disponíveis. Funcionários não realizam atividades / tarefas para as quais eles não foram treinados.
- Operadores / Inspetores de Processos Críticos como Solda, Usinagem, Corte a Lazer são devidamente treinados e os registros que compravam os treinamentos estão disponíveis para avaliação.
 - Existe um planejamento anual para treinamento de colaboradores.
 - Existe uma Matriz de Flexibilidade detalhando as compentências dos operadores.
 - Operadores que estão em fase de treinamento podem ser identificados no chão de fábrica (uniforme diferenciado).
 - Existem folhas de instrução de trabalho (FITs) detalhadas para utilização dos operadores durante o processo produtivo (etapas passo a passo incluindo imagens das operações).</t>
  </si>
  <si>
    <t>Le fournisseur a mis en place un programme de formation documenté pour les opérateurs et pour les inspecteurs de la qualité. Le personnel doit suivre cette formation pour exercer leurs fonctions . Les dossiers de formation pour chaque employé sont facilement disponibles . Les employés ne remplissent pas les tâches pour lesquelles ils ne sont pas formés .</t>
  </si>
  <si>
    <t>A beszállítónak aktív és dokumentált képzési programja van a gyári operátorok és a minőségellenőrök számára.  A személyzetnek el kell végeznie ezt a képzést a feladatai ellátásához.  Minden egyes alkalmazott képzési nyilvántartása könnyen elérhető.  A munkavállalók nem végeznek olyan feladatokat, amelyekre nincsenek betanítva.</t>
  </si>
  <si>
    <t>El proveedor tiene un programa de capacitación activo y documentado para los operarios y para los inspectores de calidad de la fábrica.  El personal debe completar esta capacitación antes de realizar sus tareas.  Los registros de la capacitación de todos los empleados es de fácil acceso.  Los empleados no realizan tareas para las que no han sido  capacitados.</t>
  </si>
  <si>
    <t>Der Lieferant verfügt über ein aktives und dokumentiertes Schulungsprogramm für Werksarbeiter und Qualitätsprüfer.  Mitarbeiter müssen diese Schulung durchlaufen, um ihren Pflichten nachgehen zu können.  Schulungsaufzeichnungen für jeden Mitarbeiter sind leicht zugänglich.  Mitarbeiter führen keine Aufgaben aus, für die sie nicht geschult sind.</t>
  </si>
  <si>
    <t>The supplier does not have an active or documented training program for its employees.</t>
  </si>
  <si>
    <t>O Fornecedor não tem um programa de treinamento documentado, tão logo não é possível encontrar evidencias de que os operadores e inspetores foram treinados.
 - Não é possível encontrar certificados de treinamentos para Operadores / Inspetores de Processos Críticos.
 - Não existe um planejamento anual para treinamento de colaboradores.
 - Não Existe uma Matriz de Flexibilidade detalhando as compentências dos operadores.
 - Operadores que estão em fase de treinamento não podem ser identificados no chão de fábrica.
 - Existem folhas de instrução de trabalho (FITs) parcialmente detalhadas ou Não existem FIT's para utilização dos operadores durante o processo produtivo (não incluem etapas passo a passo e/ou imagens das operações).</t>
  </si>
  <si>
    <t>Le fournisseur n'a pas mis en place de programme de formation documenté pour ses employés .</t>
  </si>
  <si>
    <t>A szállító nem rendelkezik aktív vagy dokumentált képzési programmal az alkalmazottai számára.</t>
  </si>
  <si>
    <t>El proveedor no tiene un programa de capacitación activo y documentado para sus empleados.</t>
  </si>
  <si>
    <t>Production Change Control</t>
  </si>
  <si>
    <t>Controle de Mudanças no Produto</t>
  </si>
  <si>
    <t>Suivi des avenants au cahier des charges</t>
  </si>
  <si>
    <t>Termék változtatási ellenőzés</t>
  </si>
  <si>
    <t>Cambio de control de producción</t>
  </si>
  <si>
    <t>Die Produktion Change Control</t>
  </si>
  <si>
    <t>The supplier has a procedure to notify the Customer of process or material changes before implementation.  This procedure requires sub-tiers to notify the Supplier of process or material changes before implementation.</t>
  </si>
  <si>
    <t>O Fornecedor tem um procedimento para notificar os Clientes em caso de mudanças de Produto e/ou Processo antes de sua implementação. Esse procedimento inclui que os subfornecedores notifiquem o fornecedor sobre mudanças no material antes de sua implantação.</t>
  </si>
  <si>
    <t>Le fournisseur a une procédure pour informer le client des modifications de process ou de matériaux avant la mise en œuvre de tels changements. Cette procédure exige que les sous-traitants éventuels préviennent aussi l'entreprise des changements dans leurs matériaux ou process.</t>
  </si>
  <si>
    <t>A beszállítónak van arra vonatkozó eljárása, hogy értesítse a Vevőt a folyamati vagy anyagváltozásokról még azok bevezetése előtt.  Ez az eljárás al-beszállítókat igényel, hogy tájékoztatni tudják a Beszállítót a folyamati vagy anyagváltozásokról még azok bevezetése előtt.</t>
  </si>
  <si>
    <t>El proveedor tiene un procedimiento para notificar al cliente sobre cambios en el material o en el proceso antes de su implementación.  Este proceso requiere de varios niveles para notificar al proveedor de cambios en el material o en el proceso antes de su implementación.</t>
  </si>
  <si>
    <t>Der Lieferant verfügt über ein Meldeverfahren, um den Kunden über Prozess- oder Materialänderungen vor der Implementierung in Kenntnis zu setzen.  Dieses Verfahren erfordert Vorstufen , um den Kunden über Prozess- oder Materialänderungen vor der Implementierung in Kenntnis zu setzen.</t>
  </si>
  <si>
    <t>The supplier does not have a procedure to notify the Customer of process or material changes before implementation.</t>
  </si>
  <si>
    <t>公司没有在执行订单之前通知客户关于过程或材料变化的流程。</t>
  </si>
  <si>
    <t>O Fornecedor não tem um procedimento para notificar Clientes em caso de mudanças de Produto e/ou Processo antes de sua implantação.</t>
  </si>
  <si>
    <t>Le fournisseur n'a pas de procédure pour informer le client des modifications de process ou de matériaux avant la mise en œuvre de tels changements,</t>
  </si>
  <si>
    <t>A beszállítónak nincs arra vonatkozó eljárása, hogy értesítsék a Vevőt a folyamati vagy anyagváltozásokról még azok bevezetése előtt.</t>
  </si>
  <si>
    <t>El proveedor no tiene un procedimiento para notificar al cliente sobre cambios en el material o en el proceso antes de su implementación.</t>
  </si>
  <si>
    <t>Der Lieferant verfügt über kein Meldeverfahren, um den Kunden über Prozess- oder Materialänderungen vor der Implementierung in Kenntnis zu setzen.</t>
  </si>
  <si>
    <t>Manufacturing Control Plans</t>
  </si>
  <si>
    <t>制造控制计划</t>
  </si>
  <si>
    <t>Planos de Controle de Fabricação</t>
  </si>
  <si>
    <t>Plans de contrôle de fabrication</t>
  </si>
  <si>
    <t>Gyártás ellenőrzési tervek</t>
  </si>
  <si>
    <t>Planes de Control de fabricación</t>
  </si>
  <si>
    <t>Fertigungssteuerung Pläne</t>
  </si>
  <si>
    <t>The supplier has Manufacturing Process Plans and Product Quality Plans documented for each part produced.  The MPP/PQPs are in use at each operator or inspection station.  The MPP/PQPs reference the current revision of the customer drawing, unless per industry standard.</t>
  </si>
  <si>
    <t>O Fornecedor tem Planos de Controle de Fabricação e Planos de Controle de Qualidade para todos os itens produzidos, os Planos de Controle devem incluir as seguintes Informações:
 1 - Número da Estação ou Operação e descrição do Processo Envolvido.
 2 - Maquinário, Equipamento e/ou Dispositivos na etapa do processo.
 3 - Número do Desenho de Referência (incluindo a revisão).
 4 - Características do Processo e/ou Produto que devem ser controladas.
 5 - Métodos de Avaliação (Equipamentos necessários, procedimento de avaliação, análise visual, etc.)
 6 - Tamanho da Amostra e Frequência Amostral.
 7 - Detalhamento do Método de Controle (X-R, Cartas de Controle, Passa-Não-Passa).
 8 - Plano de reação para ser seguido em caso de problemas serem encontrados.</t>
  </si>
  <si>
    <t>Le fournisseur a des plans de process de fabrication (PPF) et des plans de contrôle qualité (PCQ) du produit documentés pour chaque pièce produite . Les PPF / PCQ sont utilisés à chaque poste d'opération ou d'inspection. Les PPF / PCQ utilisent la dernière révision des plans du client , ou à défaut, les caractéristiques des standards de l'industrie.</t>
  </si>
  <si>
    <t>A beszállítónak Gyártási Folyamati Tervei (MPP) és Termékminőségi Tervei (PQP) vannak, amelyeket dokumentálnak minden egyes gyártott alkatrészre.  A MPP/PQP terveket ténylegesen használják minden egyes operátori és ellenőrzési munkahelyen.  Az MPP/PQP tervek a vevő tervrajzainak a legutolsó állapotára vonatkoznak, kivéve ha iparági szabvány szerint készültek.</t>
  </si>
  <si>
    <t>El proveedor tiene planes de proceso de fabricación y planes de calidad de producto documentados para cada producto fabricado.  Los MPP/PQPs se utilizan en cada estación de operario o de inspección.   Los MPP/PQP se referencian a la revisión actual del plano del cliente, o de lo contrario a normas de la industria.</t>
  </si>
  <si>
    <t xml:space="preserve">Der Lieferant verfügt über dokumentierte Fertigungsprozesspläne und Produktqualitätspläne für jedes gefertigte Teil.  Die FPP/PQPs werden bei jedem Bediener oder jeder Prüfstation eingesetzt.  Die FPP/PQPs weisen auf die aktuelle Revision der Kundenzeichnung hin, es sei denn es gilt der Industriestandard. </t>
  </si>
  <si>
    <t xml:space="preserve">  </t>
  </si>
  <si>
    <t>The supplier does not have or does not have current revision of MPP/PQPs documented and implemented.</t>
  </si>
  <si>
    <t>O Fornecedor não tem ou não controla a revisão dos planos de Controle.
- Planos de Controle Genéricos que não detalham as necessidades de controle do produto.</t>
  </si>
  <si>
    <t>Le fournisseur n'a pas mis en place ou ne suit pas ses plans de process de fabrication ou de contrôle de la qualité documentés.</t>
  </si>
  <si>
    <t>A beszállítónak nincs Gyártási Folyamati Tervei (MPP) és Termékminőségi Tervei (PQP).</t>
  </si>
  <si>
    <t xml:space="preserve">El proveedor no tiene o no tiene la versión actual del MPP / PQPs documentados e implementados </t>
  </si>
  <si>
    <t>Der Lieferant hat nicht oder hat keine aktuellen Überarbeitung der MPP / PQPs dokumentiert und umgesetzt werden.</t>
  </si>
  <si>
    <t xml:space="preserve">Tooling Management </t>
  </si>
  <si>
    <t>模具管理</t>
  </si>
  <si>
    <t>Gerenciamento de Ferramentas</t>
  </si>
  <si>
    <t>Gestion de l'outillage</t>
  </si>
  <si>
    <t>Eszközpark kezelés</t>
  </si>
  <si>
    <t>Gestión de herramientas</t>
  </si>
  <si>
    <t>Werkzeugmanagement</t>
  </si>
  <si>
    <t>The supplier has a tooling preventative maintenance program.  All tooling is documented as current for its preventive maintenance.  The usage of the tooling in terms of cycles or parts produced is documented.  Customer tooling is clearly identified and labelled.</t>
  </si>
  <si>
    <t>O Fornecedor tem um programa de manutenção preventiva devidamente implementado. Todas as ferramentas e máquinas estão documentadas e registradas no controle de manutenção. A vida útil das ferramentas é monitoradas e documentada. Ferramentas de Clientes são Claramente identificadas e armazenadas. 
- Check list / Peças de Reposição disponíveis.
- Freqüência de manutenção estabelecida (cronograma).
- O cronograma está sendo cumprido?
- Peças de Reposição não disponíveis.</t>
  </si>
  <si>
    <t>Le fournisseur dispose d'un programme de maintenance préventive de l'outillage. Tout l'outillage est fiché et suivi pour la maintenance préventive . L'utilisation de l'outillage en termes de cycles ou de pièces produites est documenté. L'outillage client est clairement identifié et étiqueté.</t>
  </si>
  <si>
    <t>A beszállítónak van megelőző karbantartási programja a gyártó eszközeire.  Minden gyártó eszközt dokumentálnak, és elvégzik rajta az aktuális megelőző karbantartást.  Dokumentálják a gyártó eszközök használatát életciklus és a gyártott alkatrészek alapján.  A vevők gyártó eszközeit egyértelműen azonosítják és megjelölik.</t>
  </si>
  <si>
    <t>El proveedor tiene un programa de mantenimiento preventivo de las herramientas.  Todas las herramientas están documentadas como actuales para su mantenimiento preventivo.  El uso de las herramientas en términos de ciclos o partes producidas está documentado.  Las herramientas del cliente están claramente identificadas y etiquetadas.</t>
  </si>
  <si>
    <t>Der Lieferant verfügt über ein vorbeugendes Werkzeugwartungsprogramm.  Alle Werkzeuge werden laufend hinsichtlich ihrer vorbeugenden Wartung dokumentiert.  Der Werkzeugeinsatz wird dokumentiert und in Durchläufen bzw. gefertigten Teilen ausgedrückt.  Kundenwerkzeuge sind eindeutig gekennzeichnet und etikettiert.</t>
  </si>
  <si>
    <t>The supplier does not have a tooling preventive maintenance program, or it is not tracked or documented.</t>
  </si>
  <si>
    <t>O Fornecedor não tem um programa de manutenção preventiva de ferramentas e/ou máquinas, ou não é devidamente documentado e/ou rastreado.
- Não existem check list dos itens a serem verificados durante o processo de manutenção preventiva.
- Freqüência de manutenção não estabelecida ou não cumprido cronograma.</t>
  </si>
  <si>
    <t>Le fournisseur n'a pas de programme de maintenance préventive de l'outillage , ou il ce programme n'est pas suivi ou documenté .</t>
  </si>
  <si>
    <t>A beszállítónak nincs a gyártó eszközökre vonatkozó megelőző karbantartási programja, vagy azt nem követik nyomon és nem dokumentálják.</t>
  </si>
  <si>
    <t>El proveedor no tiene un programa de mantenimiento preventivo de las herramientas o este no tiene trazabilidad ni está documentado.</t>
  </si>
  <si>
    <t>Supplier Management</t>
  </si>
  <si>
    <t>供应商管理</t>
  </si>
  <si>
    <t>Gerenciamento de Fornecedores</t>
  </si>
  <si>
    <t>Gestion des fournisseurs</t>
  </si>
  <si>
    <t>Szállítók kezelése</t>
  </si>
  <si>
    <t>Administración de suministros</t>
  </si>
  <si>
    <t>Lieferantenmanagement</t>
  </si>
  <si>
    <t>The number of sub-tier suppliers used is limited to a few, reliable core suppliers in the major commodities.  These sub-tiers have gone through a supplier approval process. Allowance are made for customer directed or limited use type sources.</t>
  </si>
  <si>
    <t xml:space="preserve">O número de Subfornecedores é limitado, fornecedores confiáveis para as principais commodities / serviços (ex. galvanização, tratamento superficial). Esses Subfornecedores foram qualificados através do processo de Auditoria de Fornecedores e os registros da qualificação podem ser encontrados. </t>
  </si>
  <si>
    <t>Le nombre de fournisseurs de rang inférieur est limité à un petit nombre de fournisseurs fiables dans les principaux produits. Ces fournisseurs de rang 1 ont traversé un processus d'approbation des fournisseurs . Le fournisseur sait faire appel à des fournisseurs prescrits par le client ou à des fournisseurs one-shot/ad-hoc en cas de besoin.</t>
  </si>
  <si>
    <t>Az al-beszállítók száma korlátozott, mindössze néhány, megbízható, alapvetően fontos beszállítóra és a legfontosabb árucikkekre korlátozódik.  Ezek az al-beszállítók keresztülmentek egy beszállítói jóváhagyási eljáráson. Tekintettel vannak azokra a forrásokra, amelyekről a vevő rendelkezik, vagy amelyeknek korlátozott a felhasználása.</t>
  </si>
  <si>
    <t>El número de niveles de proveedores utilizados se limita a unos pocos, un núcleo confiable de proveedores para las materias primas más importantes.  Estos niveles han pasado por un proceso de aprobación del proveedor. Se hacen concesiones para fuentes de uso limitado o dirigidas por el cliente.</t>
  </si>
  <si>
    <t>Die Anzahl an eingesetzten Unterlieferanten ist auf einige wenige, zuverlässige Schlüssellieferanten für wesentliche Rohstoffe beschränkt.  Diese Unterlieferanten haben ein Lieferantengenehmigungsverfahren durchlaufen. Es werden kundengesteuerte Quellen oder Quellen mit eingeschränkter Verwendung berücksichtigt.</t>
  </si>
  <si>
    <t>There is an on-going effort to limit the number of suppliers, and to solidify the key supplier relationships.</t>
  </si>
  <si>
    <t>Existe um trabalho para limitar o número de subfornecedores e qualifica-los através de Auditoria in loco em andamento. Porém ainda não está totalmente implementado.</t>
  </si>
  <si>
    <t>Il y a des démarches en cours pour limiter le nombre de fournisseurs , et pour renforcer les relations avec les fournisseurs clés.</t>
  </si>
  <si>
    <t>Folyamatosan azon dolgoznak, hogy korlátozzák a beszállítók számát, és erősítsék a legfontosabb beszállítókkal fenntartott kapcsolatokat.</t>
  </si>
  <si>
    <t>Existe un esfuerzo continuo para limitar el número de proveedores y para afianzar las relaciones con los proveedores clave.</t>
  </si>
  <si>
    <t>Es werden kontinuierliche Anstrengungen unternommen, um die Lieferantenanzahl zu begrenzen und die Beziehungen zu Schlüssellieferanten zu stärken.</t>
  </si>
  <si>
    <t xml:space="preserve">The company has a excessive number of suppliers and does not have controls in place to monitor and manage performance.  The supplier does not have a supplier rationalization strategy.  </t>
  </si>
  <si>
    <t>A empresa tem um número excessivo de fornecedores e não utiliza ferramentas para monitoramento da performance dos fornecedores. Não são realizadas e/ou não existe cronograma de Auditoria de Fornecedores.</t>
  </si>
  <si>
    <t>La société dispose d'un grand nombre de fournisseurs et n'a pas de contrôles en place pour suivre et gérer leurs performances . Le fournisseur n'a pas de stratégie de rationalisation de son prtefeuille fournisseurs.</t>
  </si>
  <si>
    <t>A társaságnak túl sok beszállítója van, és nincsenek megfelelő ellenőrző mechanizmusok arra, hogy figyelemmel kísérjék és kezeljék a teljesítményüket.  A beszállítónak nincs beszállító racionalizálási stratégiája.</t>
  </si>
  <si>
    <t>La empresa tiene un número excesivo de proveedores y no tiene controles establecidos para monitorear y administrar el desempeño de los mismos.   El proveedor no tiene una estrategia de racionalización de los proveedores.</t>
  </si>
  <si>
    <t xml:space="preserve">Das Unternehmen verfügt über eine übermäßige Anzahl an Lieferanten und es fehlen Kontrollen zur Überwachung und Verwaltung ihrer Leistungen.  Der Lieferant verfügt über keine Lieferantenrationalisierungsstrategie.  </t>
  </si>
  <si>
    <t>Supplier Performance Monitoring</t>
  </si>
  <si>
    <t>Monitoramento da Performance dos Fornecedores</t>
  </si>
  <si>
    <t>Suivi des performances fournisseurs</t>
  </si>
  <si>
    <t>Szállítók ellenőrzése</t>
  </si>
  <si>
    <t>Supervisión del rendimiento del proveedor</t>
  </si>
  <si>
    <t>Lieferantenanalyse</t>
  </si>
  <si>
    <t xml:space="preserve">The company monitors Supplier's key processes (delivery, inventory turns, etc.) performance on a minimum of a monthly basis and can demonstrate meeting customer delivery targets as well as plans continually improving delivery performance. </t>
  </si>
  <si>
    <t>A organização monitora a performance dos subfornecedores estratégicos (entregas no prazo acordado, metas de PPM) avaliação de performance mensal pode ser demonstrada, em caso de desvios das metas são criados planos de ação para melhoria da performance.</t>
  </si>
  <si>
    <t>L'entreprise suit au moins mensuellement la performance des principaux process du fournisseur ( livraison , rotation des stocks , etc.) et apporte la preuve de l'atteinte des objectifs de livraison au client ainsi que des plans d'amélioration continue des performances logistiques.</t>
  </si>
  <si>
    <t>A társaság nyomon követi a Beszállító kulcsfolyamatainak (kiszállítás, raktárkészletek forgása, stb.) teljesítményét legalább havi gyakorisággal, és bizonyítani tudja, hogy eleget tesz a vevő teljesítendő céljainak, illetve megvannak a tervek a teljesítések folyamatos javítására.</t>
  </si>
  <si>
    <t xml:space="preserve">La empresa monitorea el desempeño de los procesos clave del proveedor (entrega, rotación de inventario, etc.) mínimamente una vez por mes y puede demostrar que cumple con los objetivos de entrega del cliente y también que tiene planes para la mejora continua de sus entregas.  </t>
  </si>
  <si>
    <t xml:space="preserve">Das Unternehmen überwacht mindestens einmal monatlich die Leistungen von Lieferantenschlüsselprozessen (Lieferung, Bestandsverwaltung usw.) und kann dokumentieren, dass es Kundenliefervorgaben erfüllt und an Plänen arbeitet, um die Lieferleistungen kontinuierlich zu verbessern. </t>
  </si>
  <si>
    <t>The company monitors delivery performance for "select" Suppliers only and/or cannot demonstrate the achievement of targets as set by "all" Suppliers.  Data does not suggest any consistent improvement.</t>
  </si>
  <si>
    <t>A empresa monitora a performance de entrega de alguns subfornecedores, porém não é possível verificar a performance de todos os subfornecedores (entregas no prazo acordado, PPM). Nem sempre são tomadas ações corretivas com fornecedores que estejam fora da meta.</t>
  </si>
  <si>
    <t>L'entreprise suit la performance de quelques fournisseurs sélectionnés seulement et/ou n'apporte pas la preuve de l'atteinte des objectifs fixés à tous les fournisseurs. Les données ne suggèrent aucun plan d'amélioration logistique.</t>
  </si>
  <si>
    <t>La empresa monitorea el desempeño de entregas de proveedores "seleccionados" solamente y/o no puede demostrar que "todos" los proveedores cumplen con los objetivos establecidos.   Los datos no muestran ninguna mejora sistemática.</t>
  </si>
  <si>
    <t>Das Unternehmen überwacht die Lieferleistung nur für „ausgewählte“ Lieferanten und/oder kann nicht nachweisen, dass „alle“ Lieferanten Ziele erreichen.  Die Daten weisen nicht auf eine fortlaufende Verbesserung hin.</t>
  </si>
  <si>
    <t xml:space="preserve">The company does not regularly monitor Supplier performance and cannot demonstrate consistent achievement of targets.  </t>
  </si>
  <si>
    <t>A organização não monitora a performance dos Subfornecedores regularmente, e não pode demonstrar atingimento das metas de performance.</t>
  </si>
  <si>
    <t>La société ne suit pas régulièrement les performances des fournisseurs et ne peut démontrer concrètement la l'atteinte des objectifs logistiques.</t>
  </si>
  <si>
    <t>La empresa no monitorea con regularidad el desempeño de los proveedores y no puede demostrar el cumplimiento sistemático de los objetivos.</t>
  </si>
  <si>
    <t xml:space="preserve">Das Unternehmen überwacht die Lieferantenleistung nicht regelmäßig und kann kein konsistentes Erreichen von Zielen nachweisen.  </t>
  </si>
  <si>
    <t>Lead-Time Reduction Efforts</t>
  </si>
  <si>
    <t>Esforços para redução do Lead-Time</t>
  </si>
  <si>
    <t>Effort de réduction des délais de livraison</t>
  </si>
  <si>
    <t>Szállítási idő csökkentésére törekvés</t>
  </si>
  <si>
    <t>Los esfuerzos de reducción de tiempos iniciales</t>
  </si>
  <si>
    <t>The company can show evidence of strategies to address material and part lead-time reductions.</t>
  </si>
  <si>
    <t>A empresa pode demonstrar evidências da estratégia direcionada a redução do lead-time.</t>
  </si>
  <si>
    <t>L'entreprise apporte des preuves de ses démarches de réduction des délais de livraison de matériaux ou composants.</t>
  </si>
  <si>
    <t>A cég bizonyítékot tud szolgáltatni az anyagokat és az alkatrészeket érintő átfutási idő csökkentésére irányuló stratégiákról</t>
  </si>
  <si>
    <t>La empresa puede demostrar que ha desarrollado estrategias para bordar reducciones en el plazo de entrega de materiales y  partes.</t>
  </si>
  <si>
    <t>Das Unternehmen kann Strategien nachweisen, die zu einer Verringerung der Durchlaufzeit für Material und Teile führen sollen.</t>
  </si>
  <si>
    <t>The company understands the importance of part and material lead-times to their Customers and monitors them regularly.</t>
  </si>
  <si>
    <t>A empresa entende a importância do monitoramento do lead-time e existem alguns controles, porém, não são tomadas as devidas ações para redução do lead-time.</t>
  </si>
  <si>
    <t>L'entreprise comprend l'importance des délais de livraison pour les clients et suit ces données régulièrement.</t>
  </si>
  <si>
    <t>La empresa comprende la importancia para sus clientes de los plazos de entrega de materiales y partes  y los monitorea con regularidad.</t>
  </si>
  <si>
    <t>Das Unternehmen versteht die Bedeutung der Durchlaufzeiten für Teile und Material für seine Kunden und überwacht sie regelmäßig.</t>
  </si>
  <si>
    <t>There are no monitors in place for the control and monitoring of part and material lead-times</t>
  </si>
  <si>
    <t>对原材料及产品的交期无管控</t>
  </si>
  <si>
    <t>Não existem controles que permitam monitorar o lead-time da empresa.</t>
  </si>
  <si>
    <t>Il n'y a pas de suivi des délais de livraison des composants et matières.</t>
  </si>
  <si>
    <t>Nem követi figyelemmel az anyagokat és az alkatrészeket érintő átfutási időt.</t>
  </si>
  <si>
    <t>No existe ningún monitoreo para el control de los plazos de entrega de materiales y partes.</t>
  </si>
  <si>
    <t>Es findet keine Kontrolle und Überwachung der Durchlaufzeiten für Teile und Material statt.</t>
  </si>
  <si>
    <t>Continuous Improvement &amp; Lean</t>
  </si>
  <si>
    <t>持续改善和精益生产</t>
  </si>
  <si>
    <t>Melhoria Contínua e Lean Manufacturing</t>
  </si>
  <si>
    <t>Amélioration continue et LEAN manufacturing</t>
  </si>
  <si>
    <t>Mejora continua y magra</t>
  </si>
  <si>
    <t>Kontinuierliche Verbesserung und Lean</t>
  </si>
  <si>
    <t xml:space="preserve">Problem-solving and continuous improvement activities are visible and widely supported by Management and shop-floor staff who often play the major role in their implementation. The approach deployed is well-defined and structured with the contributions from production employees encouraged and acted upon.  Observations reveal that lean events are used to address manufacturing and office support and are targeted at supporting cost reduction,  quality improvement and cycle times through reduction in waste, e.g., over-production, excessive part or material movement, under-utilized personnel, excessive transportation, waiting, defects, inventory, &amp; extra processing.  </t>
  </si>
  <si>
    <t>Atividades para Solução de Problemas e a implantação de Ferramentas de Melhoria Contínua são visíveis e apoiadas fortemente pela alta direção (a alta direção tem o papel mais importante nesse tipo de iniciativa). A abordagem é bem definida e estruturada para ser suportada pelos operadores do chão de fábrica que por sua vez são encorajados pela alta-direção. Registros mostram que eventos Lean Manufacturing ocorreram visando reduzir os custos, melhorias de qualidade e redução de desperdícios, ou seja, produção acima do necessário, movimentação excessiva de itens e materiais no processo, transporte excessivo, atrasos, defeitos, inventários e retrabalhos.
A organização de toda área produtiva e laboratório é respeitada (Limpeza / Organização / Iluminação).
Existem Indicadores de Gestão a vista na área Produtiva.
Postos de trabalho são limpos e organizados e com iluminação adequada (Bancadas Organizadas / Postos de Medição Adequados).</t>
  </si>
  <si>
    <t xml:space="preserve">Las actividades de resolución de problemas y de mejora continua son visibles y tienen el apoyo de la Gerencia y del personal de planta, quien a menudo tiene un papel determinante en su implementación. El enfoque desplegado está bien definido y estructurado y las contribuciones de los empleados de producción se promueven y se ponen en práctica.  Las observaciones revelan que los "eventos de producción ajustada" se usan para abordar el apoyo a la fabricación y a la administración y que tienen como objetivo apoyar la reducción de costos, la mejora de la calidad y los tiempos de los ciclos a través de la reducción del desperdicio, como por ejemplo, la producción excesiva, el movimiento excesivo de partes o materiales, el personal sub-utilizado, el transporte excesivo, las esperas, los defectos, el inventario y el procesamiento excesivos.  </t>
  </si>
  <si>
    <t xml:space="preserve">Problemlösungsprozesse und kontinuierliche Verbesserung sind transparent und werden umfassend von der Geschäftsleitung und den Fertigungsmitarbeitern unterstützt, die oft eine wesentliche Rolle bei ihrer Implementierung spielen. Der angewendete Ansatz ist gut definiert und strukturiert und enthält die Beteiligung der Fertigungsmitarbeiter, die diesen Ansatz unterstützen und akzeptieren.  Beobachtungen zeigen, dass Lean-Programme im Fertigungs- und Verwaltungssupport eingesetzt werden und auf eine Unterstützung von Kostensenkungen, Qualitätsverbesserungen und eine Verbesserung der Durchlaufzeiten durch die Reduzierung von Abfall, z. B. Überproduktion, übermäßige Teile- oder Materialbewegungen, unterbeschäftigtes Personal, übermäßiger Transport, Wartezeiten, Defekte, Inventur und zusätzliche Veredelung abzielen. </t>
  </si>
  <si>
    <t xml:space="preserve">Shop-floor operators often cooperate with problem-solving &amp; continuous improvement activities on a limited basis with little evidence of wide-spread participation. Little formal structure exists with respect to lean efforts.  There is evidence of spotty efforts toward lean improvement activities within the last 2 years including appropriate lean training of key personnel. There are records and evidence of initiatives undertaken, and of results achieved. There is no strategic lean plan or dedicated lean staffing at present. </t>
  </si>
  <si>
    <t>Operadores do chão de fábrica frequentemente colaboram com as atividades de solução de problemas e melhoria contínua em uma frequência limitada com poucas evidências da ampla participação da organização. Pequenas estruturas formais existem para suportar os esforços Lean Manufacturing. Existem evidencias de pequenos esforços para a guiar as atividades Lean nos últimos anos (incluindo treinamentos para as pessoas chaves). Existem registros de evidências de atividades iniciadas e resultados atingidos, registros de treinamentos das pessoas chaves e operadores podem ser demonstrados.
A organização de toda área produtiva e laboratório é parcialmente respeitada (Limpeza / Organização / Iluminação).
Existem alguns Indicadores de Gestão a vista na área Produtiva.
Postos de trabalho são parcialmente limpos e organizados e com iluminação adequada (Bancadas parcialmente organizadas / Postos de Medição parcialmente Adequados).</t>
  </si>
  <si>
    <t xml:space="preserve">Los operarios de planta a menudo cooperan en las actividades de resolución de problemas y mejora continua en forma limitada y con poca evidencia de participación generalizada. Los esfuerzos de producción ajustada tienen poca estructura formal.  Existe evidencia de esfuerzos irregulares en las actividades de mejora de la producción ajustada en los últimos 2 años, incluyendo capacitación en el tema del personal clave.  Existen registros y evidencia de que se tomaron iniciativas y se obtuvieron resultados. No existe en la actualidad un plan estratégico de producción ajustada ni personal dedicado al tema. </t>
  </si>
  <si>
    <t xml:space="preserve">Fertigungsmitarbeiter kooperieren häufig nur in begrenztem Umfang mit Problemlösungs- und kontinuierlichen Verbesserungsprogrammen, es mangelt an Nachweisen für eine weitgefächerte Teilnahme. Auf dem Gebiet des Lean-Managements liegt nur eine gering ausgebaute Struktur vor.  Die letzten 2 Jahre zeigen unregelmäßige Anstrengungen in Richtung von Lean-Verbesserungsprogrammen, einschließlich angemessener Lean-Schulungsprogramme für Schlüsselmitarbeiter. Es liegen Aufzeichnungen und Nachweise für Initiativen und die erzielten Ergebnisse vor. Es liegt derzeit kein strategischer Leanplan oder eine Lean-Stellenbesetzung vor. </t>
  </si>
  <si>
    <t>No visible evidence to show Lean or Continuous Improvement programs are in place. No efforts to encourage employees' or to change behavior.  The company cannot show how it is using lean as an  improvement tool. There is no overall strategic plan and at best, sporadically planned efforts.  Poor continuous support for improvements from previous activities.</t>
  </si>
  <si>
    <t>Não existem evidências visíveis da implantação de iniciativas Lean Manufacturing e programas de Melhoria Contínua implantados.
A organização de toda área produtiva e laboratório não é respeitada (Limpeza / Organização / Iluminação).
Não existem Indicadores de Gestão a vista na área Produtiva.
Postos de trabalho não são limpos e/ou organizados e com iluminação adequada (Bancadas desorganizadas / Postos de Medição não Adequados).</t>
  </si>
  <si>
    <t>No existe evidencia visible de programas de mejora continua o de la producción ajustada. No hay evidencia de esfuerzos para alentar al personal o para cambiar el comportamiento.  La empresa no puede demostrar cómo está utilizando la producción ajustada como herramienta de mejora. No hay un plan estratégico generalizado y, a lo sumo, existen esfuerzos planeados esporádicamente.   Apoyo continuo deficiente para la mejora de actividades anteriores.</t>
  </si>
  <si>
    <t>Es existieren keine Nachweise für implementierte Lean- oder kontinuierliche Verbesserungsprogramme. Es werden keinerlei Anstrengungen unternommen, um die Mitarbeiter dahingehend zu ermutigen oder das Verhalten zu ändern.  Das Unternehmen ist nicht in der Lage nachzuweisen, wie es das Leanmanagement als Verbesserungsinstrument einsetzt. Es liegt kein globaler Strategieplan vor und im günstigsten Fall werden Anstrengungen sporadisch geplant.  Schlechter kontinuierlicher Support für Verbesserungen aus früheren Tätigkeiten.</t>
  </si>
  <si>
    <t xml:space="preserve"> Seguridad</t>
  </si>
  <si>
    <t>5 Points
Tous les processus documentés sont en place avec pratiquement aucun risque de défaillance du processus</t>
  </si>
  <si>
    <t>3 Points
La plupart des processus sont en place et documentés avec un risque occasionnel d'échec de processus</t>
  </si>
  <si>
    <t>0 Points 
Peu ou pas de processus documentés en place.</t>
  </si>
  <si>
    <t>Security Management System</t>
  </si>
  <si>
    <t>Sistema de Gerenciamento da Segurança</t>
  </si>
  <si>
    <t>Système de gestion de la sécurité</t>
  </si>
  <si>
    <t>Biztonság-kezelési rendszer</t>
  </si>
  <si>
    <t>Sistema de Administración de Protección</t>
  </si>
  <si>
    <t>Sicherheitsmanagementsystem</t>
  </si>
  <si>
    <t>The supplier has a Security Management System registered by US Customs &amp; Border Protection to the Customs-Trade Partnership Against Terrorism (C-TPAT)</t>
  </si>
  <si>
    <t>O Fornecedor tem um Sistema de Gerenciamento de Segurança registrado ao EUA Customs &amp; Border (Alfandega &amp; Fronteira) contra terrorismo (C-TPAT)</t>
  </si>
  <si>
    <t>Le fournisseur dispose d'un système de gestion de sécurité enregistré à la US Customs and Border (CBP) contre le terrorisme ( C- TPAT )</t>
  </si>
  <si>
    <t>A szállító rendelkezik a Biztonság-kezelési Rendszerrel, amit bejegyeztek az USA Customs &amp; Border Protection-nél (Vám- és Határvédelem) a Customs-Trade Partnership Against Terrorism (Vám-Kereskedelmi Partnerség a Terrorizmus Ellen; C-TPAT) szerint</t>
  </si>
  <si>
    <t>El proveedor tiene un Sistema de Administración de Protección registrado en el Servicio de Aduanas y Protección Fronteriza de los EE. UU., bajo el Acuerdo de Asociación Aduana-Comercio Contra el Terrorismo (C-TPAT) de los EE. UU.</t>
  </si>
  <si>
    <t>Der Lieferant verfügt über ein beim US-Zoll und Grenzschutz für die Zollhandelspartnerschaft gegen Terrorismus (US Customs &amp; Border Protection to the Customs-Trade Partnership Against Terrorism, C-TPAT) registriertes Sicherheitsmanagementsystem.</t>
  </si>
  <si>
    <t>The supplier has a Security Management System compliant with, but not registered to, C-TPAT</t>
  </si>
  <si>
    <t xml:space="preserve">
O Fornecedor tem um Sistema de Gerenciamento e Segurança de acordo, mas não registrado ao C-TPAT.</t>
  </si>
  <si>
    <t>Le fournisseur a le système de gestion de sécurité conforme mais pas enregistré au C -TPAT</t>
  </si>
  <si>
    <t>A szállító rendelkezik Biztonság-kezelési Rendszerrel, de azt nem regisztrálták a C-TPAT szerint</t>
  </si>
  <si>
    <t>El proveedor tiene un Sistema de Administración de Protección que cumple con los requisitos pero no está registrado con C-TPAT.</t>
  </si>
  <si>
    <t>Der Lieferant verfügt über ein Sicherheitsmanagementsystem, das C-TPAT einhält, aber nicht dafür registriert ist</t>
  </si>
  <si>
    <t>There is no evidence of a Security Management System
Score at 0 if Unknown</t>
  </si>
  <si>
    <t>Não existem evidências sobre um Sistema de Gerenciamento da Segurança
Pontuar ZERO se desconhecido.</t>
  </si>
  <si>
    <t>Il n'y a aucune preuve d'un système de gestion de la sécurité
0 Point est inconnue .</t>
  </si>
  <si>
    <t>Nincs bizonyíték Biztonság-kezelési Rendszerre
A pontszám 0, ha Ismeretlen</t>
  </si>
  <si>
    <t>No hay evidencia de un Sistema de Administración de Protección.
Indique un puntaje de 0 si se desconoce.</t>
  </si>
  <si>
    <t>Container Inspection</t>
  </si>
  <si>
    <t>货柜检验</t>
  </si>
  <si>
    <t>Inspeção de Container</t>
  </si>
  <si>
    <t>Inspection des conteneurs</t>
  </si>
  <si>
    <t>Konténerek vizsgálata</t>
  </si>
  <si>
    <t>Inspección de contenedor</t>
  </si>
  <si>
    <t>Containerinspektion</t>
  </si>
  <si>
    <t>Containers are protected against access to unauthorized persons.  Written security procedures covering loading of containers to prevent introduction of unauthorized material.  Containers and trailers go through a documented 7-point inspection to confirm integrity of seals.  High security seals compliant to ISO PAS 17712 are utilized.  Designated employees are used to apply seals.  Procedures are in place to address security breach and subsequent neutralization.</t>
  </si>
  <si>
    <t>Containers são protegidos contra o acesso de pessoas não autorizadas. Procedimentos de Segurança escritos cobrem toda área de carregamento de containers para prevenir a introdução de materiais não autorizados nos mesmos. Containers e Trailers passam por um processo de inspeção 7-pontos para confirmar a integridade dos selos. Selos de alta segurança de acordo com a ISO PAS 17712 são utilizados. Apenas pessoas autorizadas estão aptas a colocar os selos. Procedimentos estão implantados para garantir a não violação da segurança e a posterior neutralização.</t>
  </si>
  <si>
    <t>Les conteneurs sont protégés contre l'accès de personnes non autorisées. Des procédures de sécurité écrites couvrent le chargement des conteneurs afin de prévenir l'introduction de matériel non autorisé . Les conteneurs et les remorques passent par une inspection documentée en 7-point pour confirmer l'intégrité des joints . Des scellés de haute sécurité conformes à la norme ISO PAS 17712 sont utilisés . Des employés désignés sont en charge de l'utilisation des joints. Des procédures sont en place pour traiter les atteintes à la sécurité et les neutralisations conséquentes.</t>
  </si>
  <si>
    <t>A konténereket védik a jogosulatlan személyek általi hozzáféréstől.  Írásbeli biztonsági eljárások vonatkoznak a konténerek berakodására, hogy megelőzzék a nem engedélyezett anyagok berakását.  A konténerek és pótkocsik dokumentált 7-pontos ellenőrzésen esnek át, ami meggyőződik pecsétek sértetlenségéről.  Az ISO PAS 17712-nek megfelelő magas biztonságú pecséteket alkalmaznak.  Kijelölt alkalmazottak kezelik a pecséteket.  A biztonság megsértésére és a következmények orvoslására vonatkozó eljárások vannak érvényben.</t>
  </si>
  <si>
    <t>Los contenedores están protegidos contra el acceso de personas no autorizadas.  Los procedimientos de protección por escrito cubren la carga de contenedores para evitar la introducción de material no autorizado.  Los contenedores y remolque pasan por una inspección documentada de 7 puntos para confirmar la integridad de los sellos.  Se utilizan sellos de alta seguridad que corresponden a la norma  ISO PAS 17712.  Los empleados designados para la labor se encargan de aplicar los sellos.  Se establecieron procedimientos para abordar las violaciones de seguridad y su subsecuente neutralización.</t>
  </si>
  <si>
    <t>Written security procedures exist, covering loading of containers to prevent introduction of unauthorized material.  Containers and trailers go through inspection, but documentation is inconsistent.  Seals are used but not compliant to ISO PAS 17712.</t>
  </si>
  <si>
    <t>Procedimentos por escrito existem, cobrindo as áreas de carregamento de containers para prevenir introdução de materiais não autorizados. Containers e Trailers passam por inspeção, porém, a documentação é inconsistente. Selos são utilizados mas não estão de acordo com a ISO PAS 17712.</t>
  </si>
  <si>
    <t>Des procédures de sécurité écrites existent , couvrant le chargement des conteneurs pour empêcher l'introduction de matériel non autorisé . Les conteneurs et remorques passent par une inspection , mais la documentation est non fiable. Les joints sont utilisés mais pas conformes à la norme ISO PAS 17712 .</t>
  </si>
  <si>
    <t>Vannak írásbeli biztonsági eljárások a konténerek berakodására, hogy megelőzzék a nem engedélyezett anyagok berakását.  A konténerek és pótkocsik ellenőrzésen mennek keresztül, de a dokumentáció ellentmondásos.  Használnak pecséteket, de azok nem kompatibilisek az ISO PAS 17712-vel</t>
  </si>
  <si>
    <t>Existen procedimientos de protección por escrito que cubren la carga de contenedores para evitar la introducción de material no autorizado.  Los contenedores y remolques pasan por la inspección, pero la documentación es incongruente.  Se usan sellos, pero no corresponden con la norma ISO PAS 17712.</t>
  </si>
  <si>
    <t>Sicherheitsverfahren für die Befüllung von Containern zur Vermeidung der Einführung unzulässigen Materials sind schriftlich festgehalten.  Container und Anhänger werden inspiziert, aber die Dokumentation ist nicht konsistent.  Es werden zwar Plomben einsetzt, aber sie entsprechen nicht ISO PAS 17712.</t>
  </si>
  <si>
    <t>No procedures exist or no container inspection is performed or documented.</t>
  </si>
  <si>
    <t>Não existem procedimentos e/ou não existem evidencias quanto a realização de inspeção de containers.</t>
  </si>
  <si>
    <t>Il n'existe pas de procédure ou d'inspection des conteneurs qui soit effectuée ou documentée.</t>
  </si>
  <si>
    <t>Nincsenek eljárások, vagy a konténereket nem ellenőrzik vagy azt nem dokumentálják.</t>
  </si>
  <si>
    <t>No existen procedimientos o no se realizan o documentan inspecciones de los contenedores.</t>
  </si>
  <si>
    <t>Es sind keine Verfahren vorhanden oder es wird keine Containerinspektion durchgeführt oder dokumentiert.</t>
  </si>
  <si>
    <t>Procedural Security</t>
  </si>
  <si>
    <t>Procedimentos de Segurança</t>
  </si>
  <si>
    <t>Sécurité administrative</t>
  </si>
  <si>
    <t>Eljárási biztonság</t>
  </si>
  <si>
    <t>Seguridad administrativa</t>
  </si>
  <si>
    <t>Verfahrenssicherheit</t>
  </si>
  <si>
    <t>Process exists to notify US Customs and Border Protection if suspicious activity is detected.  Discrepancies such as shortages or overages are investigated.  Delivery drivers are positively identified prior to unloading cargo.  Checks are in place to verify the legibility and accuracy of documentation.  Document control includes the safeguarding of information and computer access.  Cargo is verified for weight, identification, labeling, and piece count.</t>
  </si>
  <si>
    <t>Existe um processo estabelecido para notificar a "US Custom and Border Protection" se alguma atividade suspeita for detectada. Discrepâncias como sobra ou falta de materiais são investigadas. Os motoristas dos caminhões de carregamento são devidamente identificados antes de realizar o carregamento. Verificações estão implantadas para verificar a legibilidade e acuracidade da documentação. Controle de documentos inclui a guarda de informações e acesso a computadores. As cargas são verificadas por peso, identificação, embalagem e contagem de peças.</t>
  </si>
  <si>
    <t>Un process existe pour alerter la "US Customs and Border Protection" si une activité suspecte est détectée . Les écarts de stocks tels que des pénuries ou excédents sont étudiés. Les chauffeurs-livreurs sont identifiés avant de décharger leurs colis. Des vérifications sont en place pour vérifier la lisibilité et la précision des papiers fournis. Le contrôle des documents comprend la sauvegarde de l'information et de l'accès aux ordinateurs. Les cargo sont soumis à des vérifications de poids, d'identification , d'étiquetage et de nombre de pièces .</t>
  </si>
  <si>
    <t>Van eljárás az Egyesült Államok Vám- és Határvédelmének tájékoztatására, ha gyanús tevékenységet észlelnek.  Az eltéréseket (hiányt vagy többletet) kivizsgálják.  A szállítmány sofőrjét határozottan azonosítják kirakodás előtt.  Ellenőrzik a dokumentáció olvashatóságát és pontosságát.  A dokumentumok ellenőrzése magában foglalja az információ védelmét és a számítógépes hozzáférést.  Ellenőrzik a rakomány tömegét, azonosítását, címkézését és darabszámát.</t>
  </si>
  <si>
    <t>Existen procesos para notificar al Servicio de Aduanas y Protección Fronteriza de los EE. UU. si se detecta actividad sospechosa.  Se investigan las discrepancias tales como faltas o excedentes de mercadería.  Los conductores de entrega se identifican positivamente antes de descargar su cargamento.  Se han establecido puntos de verificación para controlar la legibilidad y precisión de la documentación.  El control de documentos incluye la protección de la información y el acceso de computadoras.  Se verifica peso, identificación, etiquetado y conteo de piezas de cada cargamento.</t>
  </si>
  <si>
    <t>Es ist ein Verfahren vorhanden, um den US-Zoll und Grenzschutz US Customs and Border Protection zu benachrichtigen, falls verdächtige Aktivitäten entdeckt werden.  Abweichungen wie Fehl- und Übermengen werden untersucht.  Auslieferungsfahrer werden vor dem Abladen der Fracht positiv identifiziert.  Es sind Prüfungen vorhanden, um die Lesbarkeit und Richtigkeit der Dokumentation zu prüfen.  Die Dokumentenkontrolle beinhaltet die Sicherung von Zugang zu Informationen und Computern.  Die Fracht wird auf Gewicht, Identifizierung, Kennzeichnung und Stückzahl geprüft.</t>
  </si>
  <si>
    <t xml:space="preserve">Notification to local agency exists, but not to US CBP.  Procedures exist for the investigation of discrepancies, identification of delivery drivers, and cargo verification, but no records are maintained.
</t>
  </si>
  <si>
    <t>Notificações a agentes locais existem, mas não ao US CBP. Procedimentos existem para investigação de discrepâncias, identificação de motoristas de caminhões e verificação de embalagem, porém, não são mantidos registros.</t>
  </si>
  <si>
    <t>Des notifications à l'agence locale existent, mais pas à la "US CBP" . Il existe des procédures d'enquête sur les écarts ,des identifications de chauffeurs-livreurs , et la vérification des livraisons , mais pas de dossiers tenus.</t>
  </si>
  <si>
    <t xml:space="preserve">Existe una notificación a una agencia local, pero no al Servicio de Aduana y Protección Fronteriza de EE. UU.  Existen procedimientos para la investigación de discrepancias, identificación de conductores de entrega y verificación de cargamentos, pero no se mantienen registros.
</t>
  </si>
  <si>
    <t xml:space="preserve">Es wird zwar eine lokale Stelle benachrichtigt, aber nicht US CBP.  Es sind Verfahren für die Untersuchung von Abweichungen, die Identifizierung von Auslieferungsfahrern und die Prüfung der Fracht vorhanden, aber es werden keine Aufzeichnungen geführt.
</t>
  </si>
  <si>
    <t>No procedures exist or those that exist are not followed.</t>
  </si>
  <si>
    <t>Não existem procedimentos ou aqueles que existem não são seguidos.</t>
  </si>
  <si>
    <t>Les procédures existantes ne sont pas suivies .</t>
  </si>
  <si>
    <t>Nincsenek eljárások, vagy a meglévőket nem követik.</t>
  </si>
  <si>
    <t>No existen procedimientos, o no se siguen aquellos que existen.</t>
  </si>
  <si>
    <t>Es sind keine Verfahren vorhanden oder sie werden nicht befolgt.</t>
  </si>
  <si>
    <t>Physical Security</t>
  </si>
  <si>
    <t>人身安全</t>
  </si>
  <si>
    <t>Segurança Física</t>
  </si>
  <si>
    <t>Sécurité physique</t>
  </si>
  <si>
    <t>Fizikai biztonság</t>
  </si>
  <si>
    <t>Seguridad física</t>
  </si>
  <si>
    <t>Physische Sicherheit</t>
  </si>
  <si>
    <t>Facilities have fencing or barriers to deter unauthroized access.  Access points are manned.  Perimeter barriers are periodically inspected for damage.  Private or passenger vehicles are prohibited in cargo areas.  External access points (windows, gates, doors) are secured with locking devices.  Locks and keys are controlled by management.  Adequete lighting exists in cargo areas.  Alarm or video surveillance systems are in use.</t>
  </si>
  <si>
    <t>As instalações possuem cercas ou barreiras para impedir a entrada de pessoas não autorizadas. Os pontos de acesso são tripulados. Barreiras de perímetro são periodicamente inspecionadas quanto a danos. Carros pessoais ou privativos são proibidos nas docas de carregamento. Pontos de acesso externo (janelas, portões, portas) estão seguras com travas. Travas e Chaves são controladas pela direção. Iluminação adequada está presenta na área de carregamento. Alarmes e sistemas de vídeos são utilizados.</t>
  </si>
  <si>
    <t>Les établissements sont clôs pour décourager les entrées non autorisées . Les points d'accès sont surveillés . Les barrières/clotures sont inspectées périodiquement pour les éventuelles dégradations. Les véhicules privés ou avec passagers sont interdits dans les zones de fret . Les points d'accès externes (fenêtres, portails, portes ) sont verrouillés. Les serrures/cadenas et clés sont contrôlés par la direction. L'éclairage adéquat existe dans les zones de fret . Des systèmes de vidéo surveillance ou d'alarme sont en place.</t>
  </si>
  <si>
    <t>A létesítménynek vannak kerítései vagy korlátai a jogosulatlan belépés megakadályozására.  A belépési pontokat ellenőrzik.  Rendszeresen vizsgálják a kerítések sérüléseit.  Magán- vagy személygépjárművek nem léphetnek be a rakodási területekre.  A külső hozzáférési pontokat (ablakok, kapuk, ajtók) zárakkal biztosítják.  A zárakat és a kulcsokat az ügyvezeték ellenőrzi.  Megfelelő világítás a rakodási területeken.  Riasztó- vagy videó-megfigyelő rendszerek használata.</t>
  </si>
  <si>
    <t>Las instalaciones tienen cercos o barreras para evitar el acceso no autorizado.  Los puntos de acceso tienen personal de control.  Las barreras del perímetro se inspeccionan periódicamente en busca de daños.  Se prohíben los vehículos privados o de pasajeros en las áreas de cargamento.  Los puntos de acceso externos (ventanas, entradas, puertas) se aseguran con dispositivos de cierre.  La administración controla los cerrojos y llaves.  Existe iluminación apropiada en las áreas de cargamento.  Se utilizan sistemas de alarma o de vigilancia por video.</t>
  </si>
  <si>
    <t>Werke sind umzäunt oder verfügen über Schranken, um unbefugten Zutritt abzuschrecken.  Zugänge werden bewacht.  Die Schranken drumherum werden regelmäßig auf Schäden untersucht.  Private oder Passagierfahrzeuge sind in Ladebereichen verboten.  Externe Zugänge (Fenster, Tore, Türen) sind mit Verriegelungsvorrichtungen gesichert.  Schlösser und Schlüssel werden vom Management kontrolliert.  In Ladebereichen ist eine geeignete Beleuchtung vorhanden.  Es werden Alarm- oder Videoüberwachungssysteme eingesetzt.</t>
  </si>
  <si>
    <t>Facilities have fencing or barriers, but access points are not manned or perimeter barriers are not periodically inspected for damage.  Private vehicles are prohibited in cargo areas.  External access points (windows, gates, doors) are secured with locking devices.  No alarm or video surveillance systems are in use.</t>
  </si>
  <si>
    <t>As instalações tem cercas e barreiras, mas os pontos de acesso não são tripulados ou as barreiras de perímetro não são devidamente inspecionadas contra danos. Veículos privados e pessoais são proibidos nas áreas de carregamento. Pontos de acesso externo (janelas, portões e portas) estão seguros com travas. Não são utilizados sistema de vídeo / alarme.</t>
  </si>
  <si>
    <t>Le périmètre est clôturé , mais pas de contrôle d'accès ou les clôtures ne sont pas inspéctées régulièrement pour les éventuelles dégradations. Les véhicules privés sont interdits dans la zone de frêt. Les points d'accès extérieur , ( fenêtres , portes, portails ) sont sécurisés par les verrouillages appropriés. Il n'y pas de vidéo surveillance ou d'alarme en place.</t>
  </si>
  <si>
    <t>A létesítménynek vannak kerítései vagy korlátai, de a hozzáférési pontokat nem ellenőrzik vagy nem vizsgálják rendszeresen a kerítések sérüléseit.  Magán gépjárművek léphetnek be a rakodási területekre.  A külső hozzáférési pontokat (ablakok, kapuk, ajtók) zárakkal biztosítják.  Nem hajszálnak riasztó- vagy videó-megfigyelő rendszereket.</t>
  </si>
  <si>
    <t>Las instalaciones tienen cercos o barreras, pero los puntos de acceso no tienen personal de control y no se revisan periódicamente en busca de daños.  Se prohíben los vehículos privados en las áreas de cargamento.  Los puntos de acceso externos (ventanas, entradas, puertas) se aseguran con dispositivos de cierre.  No Se utilizan sistemas de alarma o de vigilancia por video.</t>
  </si>
  <si>
    <t>Anlagen verfügen über Zäune oder Schranken, aber Zugänge werden nicht bewacht oder Schranken drumherum werden nicht regelmäßig auf Schäden untersucht.  Private Fahrzeuge sind in Ladebereichen verboten.  Externe Zugänge (Fenster, Tore, Türen) sind mit Verriegelungsvorrichtungen gesichert.  Es werden keine Alarm- oder Videoüberwachungssysteme eingesetzt.</t>
  </si>
  <si>
    <t>External access points are not manned or inspected for damage.  Lighting in cargo areas is insufficent.  No alarm or surveillance systems exist.</t>
  </si>
  <si>
    <t>Pontos de acesso externo não são tripulados ou inspecionado contra danos. Iluminação da área de carregamento não é suficiente. Não existem sistemas alarme e vídeo.</t>
  </si>
  <si>
    <t>Les points d'entrée extérieurs ne sont pas contrôlés ou inspéctés pour d'éventuelles dégradations. L'éclairage dans les zones de frêt reste insuffisant . Il n'existepas de système de vidéo surveillance ou d'alarme,</t>
  </si>
  <si>
    <t>A külső hozzáférési pontokat nem ellenőrzik vagy nem vizsgálják azok sérülését.  A rakodási területek világítása nem megfelelő.  Nincs riasztó- vagy videó-megfigyelő rendszer.</t>
  </si>
  <si>
    <t>Los puntos de acceso externos no tienen personal de control o no se revisan en busca de daños.  La iluminación en las áreas de cargamento son insuficientes.  No existen sistemas de alarma o vigilancia.</t>
  </si>
  <si>
    <t>Externe Zugänge werden nicht bewacht oder auf Schäden untersucht.  Die Beleuchtung in Ladebereichen ist unzureichend.  Es sind keine Alarm- oder Videoüberwachungssysteme vorhanden.</t>
  </si>
  <si>
    <t>Access Controls</t>
  </si>
  <si>
    <t>Controle de Acesso</t>
  </si>
  <si>
    <t>Contrôles d'accès</t>
  </si>
  <si>
    <t>Belépés ellenőrzése</t>
  </si>
  <si>
    <t>Controles de acceso</t>
  </si>
  <si>
    <t>Zugangskontrollen</t>
  </si>
  <si>
    <t>Access controls exist to positively identify employees, visitors, and suppliers at all points of entry.  Visitors are signed in and given badges and escorted.  Loading areas are restricted to employees only.  Perimeter has security fencing.  Procedures exist to safeguard and prevent unauthorized access to the on-site or off-site computer systems.  Packages are periodically screened prior to distribution.</t>
  </si>
  <si>
    <t>Controles de Acesso existem para positivamente identificar os funcionários, visitantes e fornecedores em todos os pontos da entrada. Visitantes são escoltados e monitorados. Áreas de carregamento são autorizados somente aos funcionários da empresa. Procedimentos existem para proteger e evitar o acesso de pessoas não autorizadas aos computadores internos e externos da organização. Embalagens são periodicamente rastreadas antes da distribuição.</t>
  </si>
  <si>
    <t>Les contrôles d'accès existent pour identifier les employés, visiteurs, fournisseurs et à tous les points d'entrée. Les visiteurs sont enregistrés par des badges et escortés . Les zones de chargement sont limitées aux employés seulement . Les périmètres ont des barrières de sécurité. Il existe des procédures de prévention des accès non-autorisés aux systèmes informatiques sur site ou externalisés. Les colis sont périodiquement examinés avant la distribution.</t>
  </si>
  <si>
    <t>A belépést ellenőrzik, hogy egyértelműen azonosítsák az alkalmazottakat, a látogatókat és a szállítókat minden belépési ponton.  A látogatókat regisztrálják, kitűzőt kapnak és kísérik őket.  A rakodási területekre csak a munkavállalók léphetnek be.  A területet biztonsági kerítés övezi.  Léteznek eljárások a telephelyen vagy azon kívül levő számítógépes rendszerekbe való jogosulatlan belépés elleni védelemre és annak megakadályozására.  A csomagokat rendszeresen átvilágítják beengedés előtt.</t>
  </si>
  <si>
    <t>Los controles de acceso existen para identificar positivamente a los empleados, visitantes y proveedores en todos los puntos de ingreso.  Los visitantes firman la entrada, reciben identificadores y son escoltados.  Las áreas de carga están restringidas únicamente a los empleados.  El perímetro tiene un vallado de seguridad.  Existen procedimientos para salvaguardar y prevenir el acceso no autorizado en los sistemas informáticos dentro y fuera de la instalación.  Se revisan los paquetes periódicamente antes de su distribución.</t>
  </si>
  <si>
    <t>Es sind an allen Eingängen Zugangskontrollen vorhanden, um Mitarbeiter, Besucher und Lieferanten positiv zu identifizieren.  Besucher werden eingetragen, erhalten Anstecker und werden begleitet.  Ladebereiche dürfen nur von Mitarbeitern betreten werden.  Es gibt rundherum einen Sicherheitszaun.  Es sind Verfahren vorhanden, um unbefugten Zugriff auf die Computersysteme am Standort und außerhalb zu verhindern.  Pakete werden vor der Verteilung regelmäßig geprüft.</t>
  </si>
  <si>
    <t>Visitors are signed in, but may not receive badges.  Inconsistent enforcement with material suppliers in loading areas. Perimeter has security fencing.</t>
  </si>
  <si>
    <t>Visitantes são autorizados, mas não recebem emblemas (crachás). Aplicação inconsistente com fornecedores na área de carregamento. Perímetros tem cercas de segurança;</t>
  </si>
  <si>
    <t>Les visiteurs sont contrôlés à l'entrée, mais ne reçoivent pas de badges. La gestion des fournisseurs dans la zone de chargement n'est pas fiable . L'entreprise est entourée de barrières de sécurité.</t>
  </si>
  <si>
    <t>A látogatókat regisztrálják, de lehet, hogy nem kapnak kitűzőt.  Nincs következetes gyakorlat a szállítókkal kapcsolatban a rakodási területeken. A területet biztonsági kerítés övezi.</t>
  </si>
  <si>
    <t>Los visitantes firman la entrada, pero pueden no recibir identificadores.  Existe una implementación incongruente con los proveedores de material en áreas de carga. El perímetro tiene un vallado de seguridad.</t>
  </si>
  <si>
    <t>Besucher werden eingetragen, aber erhalten nicht immer Anstecker.  Inkonsistente Durchsetzung bei Materiallieferanten in Ladebereichen. Es gibt rundherum einen Sicherheitszaun.</t>
  </si>
  <si>
    <t>Visitors are not signed in, no controls of loading areas. No security fencing.  No IT security systems in place.</t>
  </si>
  <si>
    <t>访客没有签字就可以进入，装卸区域没有控制，没有安全护栏，没有电脑安全系统。</t>
  </si>
  <si>
    <t>Não existem controles de entradas de visitantes, nem controles nas áreas de carregamento. Sem cercas de segurança e sistemas de proteção de TI implantados.</t>
  </si>
  <si>
    <t>Les visiteurs ne sont pas contrôlés à l'entrée. Il n'y a pas de contrôle des zones de chargement.Pas de barrières de sécurité. Pas de système de sécurité informatique.</t>
  </si>
  <si>
    <t>A látogatókat nem regisztrálják, a rakodási területeket nem ellenőrzik. Nincs biztonsági kerítés.  Nincsenek IT biztonsági rendszerek.</t>
  </si>
  <si>
    <t>Los visitantes no firman la entrada, ni se realizan controles en las áreas de carga. No hay vallado de seguridad.  No se han implementado sistemas de seguridad de TI.</t>
  </si>
  <si>
    <t>Besucher werden nicht eingetragen, keine Kontrolle von Ladebereichen. Kein Sicherheitszaun.  Keine IT-Sicherheitssysteme vorhanden.</t>
  </si>
  <si>
    <t>Personnel Security</t>
  </si>
  <si>
    <t>人员安全</t>
  </si>
  <si>
    <t>Segurança Pessoal</t>
  </si>
  <si>
    <t>sécurité du personnel</t>
  </si>
  <si>
    <t>Személyi biztonság</t>
  </si>
  <si>
    <t>Seguridad del personal</t>
  </si>
  <si>
    <t>Personalbezogene Sicherheit</t>
  </si>
  <si>
    <t>When allowed by law, at the time of, or prior to, hiring background checks are performed and documented.  Security training is conducted and documented.</t>
  </si>
  <si>
    <t>Quando permitido por lei, no momento da contratação, ou com antecedência são verificados os históricos criminais dos colaboradores. Treinamentos de Segurança são conduzidos e documentados.</t>
  </si>
  <si>
    <t>Lorsque la loi le permet , au moment de , ou avant , l'embauche, des vérifications des antécédents judiciaires sont effectuées et documentées. Des formations à la sécurité sont effectuées et documentées.</t>
  </si>
  <si>
    <t>Ha a törvény lehetővé teszi, a felvétel során vagy előtt háttérellenőrzést végeznek és azt dokumentálják.  Biztonsági képzést tartanak, és azt dokumentálják.</t>
  </si>
  <si>
    <t xml:space="preserve">Cuando lo permite la ley, al momento de, o antes de contratar personal, se realizan y documentan verificaciones de antecedentes.  Se realiza y documenta una capacitación de seguridad. </t>
  </si>
  <si>
    <t>Soweit gesetzlich zulässig, werden vor oder bei der Einstellung Hintergrundprüfungen durchgeführt und dokumentiert.  Es wird eine Sicherheitsschulung abgehalten und dokumentiert.</t>
  </si>
  <si>
    <t>When allowed by law, at the time of, or prior to, hiring background checks are performed but not consistently documented.  Security training is conducted but not documented.</t>
  </si>
  <si>
    <t>Quando permitido por lei, no momento da contratação, ou com antecedência são verificados os históricos criminais dos colaboradores porém não é consistentemente documentado. Treinamentos de Segurança são conduzidos mas não são documentados.</t>
  </si>
  <si>
    <t>Lorsque la loi le permet , au moment de , ou avant , l'embauche, des vérifications des antécédents judiciaires sont effectuées, mais pas formellement documentés . Les formations à la sécurité sont effectuées mais pas documentées .</t>
  </si>
  <si>
    <t>Ha a törvény lehetővé teszi, a felvétel során vagy előtt háttérellenőrzést végeznek, de azt nem dokumentálják következetesen.  Biztonsági képzést tartanak, és azt nem dokumentálják.</t>
  </si>
  <si>
    <t>Cuando lo permite la ley, al momento de, o antes de contratar personal, se realizan verificaciones de antecedentes, pero no se documentan consistentemente.  Se realiza una capacitación de seguridad, pero no se documenta.</t>
  </si>
  <si>
    <t>Soweit gesetzlich zulässig, werden vor oder bei der Einstellung Hintergrundprüfungen durchgeführt, aber nicht konsequent dokumentiert.  Es wird eine Sicherheitsschulung abgehalten, aber nicht dokumentiert.</t>
  </si>
  <si>
    <t>No background checks are performed prior to hiring.  No security training is performed.</t>
  </si>
  <si>
    <t>Não são realizadas consultas de históricos criminais. Não são realizados treinamentos de segurança.</t>
  </si>
  <si>
    <t>Aucune vérification des antécédents judiciaires n'est effectuée avant l'embauche . Aucune formation à la sécurité n'est effectuée .</t>
  </si>
  <si>
    <t>A felvétel során vagy előtt nem végeznek háttérellenőrzést.  Nem tartanak biztonsági képzést.</t>
  </si>
  <si>
    <t>No se realizan verificaciones de antecedentes antes de contratar personal.  No se realiza capacitación de seguridad.</t>
  </si>
  <si>
    <t>Vor der Einstellung finden keine Hintergrundprüfungen statt.  Es findet keine Sicherheitsschulung statt.</t>
  </si>
  <si>
    <t>Security &amp; Threat Awareness</t>
  </si>
  <si>
    <t>Segurança e Conscientização de Ameaças</t>
  </si>
  <si>
    <t>Sécurité et Sensibilisation aux menaces terroristes</t>
  </si>
  <si>
    <t>Biztonság- és fenyegetés-tudatosság</t>
  </si>
  <si>
    <t>Conciencia de amenazas y seguridad</t>
  </si>
  <si>
    <t>Sicherheits- und Gefahrenbewusstsein</t>
  </si>
  <si>
    <t>Established and maintained Security &amp; Threat Awareness Program.  Employees are made a ware of the program and trained accordingly.  Incentives are offered and tracked for active participation in the program and reporting suspicious behavior.</t>
  </si>
  <si>
    <t>É estabelecido e mantido um programa de Segurança e Conscientização de Ameaças. Funcionários estão cientes do programa e devidamente treinados. Incentivos são oferecidos pela participação ativa no treinamento e comportamentos suspeitos são reportados.</t>
  </si>
  <si>
    <t>Mise en place et maintien de programmes de sensibilisation à la sécurité et à la menace terroriste, incluant des formations des employés . La participation active et l'alerte concernant les comportements suspects  sont encouragés.</t>
  </si>
  <si>
    <t>Biztonság- &amp; fenyegetés-tudatossági programot vezettek be és alkalmaznak.  Az alkalmazottakat tájékoztatják a programról, és megfelelően képzik őket.  Ösztönzőket kínálnak és követnek nyomon a programban való aktív részvételért, és a gyanús viselkedés bejelentéséért.</t>
  </si>
  <si>
    <t>Se estableció un Programa de Conciencia de Amenazas y Seguridad.  Se informa a los empleados sobre el programa y se los capacita correspondientemente.  Se ofrecen y registran incentivos para la participación activa en el programa y se informa cualquier comportamiento sospechoso.</t>
  </si>
  <si>
    <t>Geeignetes Programm für Sicherheits- und Gefahrenbewusstsein eingerichtet und aufrechterhalten.  Mitarbeiter werden auf das Programm hingewiesen und entsprechend geschult.  Für die aktive Teilnahme am Programm und das Melden von verdächtigem Verhalten werden Anreize angeboten und mitverfolgt.</t>
  </si>
  <si>
    <t>Employees are made aware of the program, but formal training is not performed.  Process exists for offering incentives for active program participation, but no evidence of incentive distribution exists.</t>
  </si>
  <si>
    <t>Funcionários estão cientes do programa, porém, não existe um programa formal de treinamento implantado. O processo existe para oferecer incentivo a participação ativa, mas não existem evidências do incentivo de sua distribuição.</t>
  </si>
  <si>
    <t>Les employés sont au courant du programme , mais il n'existe pas de formation à ces sujets. Un process existe pour encourager la participation active au programme, mais il n'est pas réellement mis en place,</t>
  </si>
  <si>
    <t>Az alkalmazottakat tájékoztatják a programról, de formális képzés nem történik.  Létezik folyamat ösztönzők kínálására a programban való aktív részvételért, de nincs bizonyíték arra, hogy az ösztönzőt kiosztják.</t>
  </si>
  <si>
    <t>Se informa a los empleados sobre el programa, pero no se realiza una capacitación formal.  Existen procesos para ofrecer incentivos por la participación activa en el programa, pero no hay evidencia de que la distribución de incentivos.</t>
  </si>
  <si>
    <t>Mitarbeiter werden auf das Programm hingewiesen, aber es findet keine formelle Schulung statt.  Es gibt einen Prozess, um Anreize für eine aktive Teilnahme am Programm anzubieten, aber es gibt keine Belege für eine Verteilung von Anreizen.</t>
  </si>
  <si>
    <t>No training is performed or is not documented.  Incentives are not provided for active participation in the program.</t>
  </si>
  <si>
    <t>Não são realizados treinamento ou não são documentados os mesmos. Incentivos não são oferecidos pela participação dos funcionários nos treinamentos.</t>
  </si>
  <si>
    <t>Aucune formation n'est effectuée ou documentée. Pas de moyens encourageant la participation active au programme.</t>
  </si>
  <si>
    <t>Nem tartanak képzést, vagy azt nem dokumentálják.  Nem kínálnak ösztönzőket a programban való aktív részvételért.</t>
  </si>
  <si>
    <t>No se realiza capacitación, o no se documenta.  No se proveen incentivos para la participación activa en el programa.</t>
  </si>
  <si>
    <t>Es findet keine Schulung statt oder sie wird nicht dokumentiert.  Für die aktive Teilnahme am Programm werden keine Anreize geliefert.</t>
  </si>
  <si>
    <t>Information Technology Security</t>
  </si>
  <si>
    <t>信息技术安全</t>
  </si>
  <si>
    <t>Segurança da Tecnologia da Informação</t>
  </si>
  <si>
    <t>Sécurité des systèmes informatiques</t>
  </si>
  <si>
    <t>Informatikai biztonság</t>
  </si>
  <si>
    <t>Seguridad de Tecnologías de la Información</t>
  </si>
  <si>
    <t>IT-Sicherheit</t>
  </si>
  <si>
    <t>Process in place to require periodic changes to computer system passwords.  IT system security refresher training is conducted and documented.  Process in place to detect and address improper access, tampering, or altering of business data - with processes in place to address such abuse.</t>
  </si>
  <si>
    <t>Existem processos que garantem a mudança periódica nas senhas dos computadores. Treinamentos de reciclagem de TI são conduzidos e documentados. Processo está implantado para detectar e direcionar acessos impróprios, adulteração ou alteração de dados de negócios - com os processos em andamento para resolver tal abuso.</t>
  </si>
  <si>
    <t>Des process sont mis en place pour imposer des changements périodiques de mots de passe des ordinateurs. Des cours de mise à jour sur la sécurité des systèmes informatiques sont effectués et documentés. Un process est mis en place pour détecter et traiter les accès non autorisés, la falsification ou la modification de données d'entreprise - avec les solutions à apporter à de telles attaques</t>
  </si>
  <si>
    <t>Folyamatot alkalmaznak, ami megköveteli a számítógépes rendszerjelszavak rendszeres módosítását.  Informatikai rendszerbiztonsági frissítő képzést tartanak, és azt dokumentálják.  Létezik folyamat a jogosulatlan hozzáférés, szabotázs vagy az üzleti adatok meghamisításának felismerésére és kezelésére - folyamatok vannak az ilyen visszaélések kezelésére.</t>
  </si>
  <si>
    <t>Se implementó un proceso para requerir cambios periódicos en contraseñas para acceder a los sistemas informáticos.  Se realiza y documenta una capacitación de actualización en seguridad de sistemas de TI.  Se implementó un proceso para detectar y abordar accesos indebidos, modificaciones o alteraciones de datos comerciales con procesos para abordar dichos abusos.</t>
  </si>
  <si>
    <t>Prozess eingerichtet, der regelmäßige Änderung von Passwörtern für Computersysteme verlangt.  IT-Systemsicherheitsschulung wird abgehalten und dokumentiert.  Prozesse eingerichtet, um unbefugten Zugriff, Fälschung oder Änderung von Unternehmensdaten zu erkennen und gegen solchen Missbrauch vorzugehen.</t>
  </si>
  <si>
    <t>Process in place to require periodic changes to computer system passwords, but enforcement is not evident.  IT system security refresher training is conducted but may not be documented.  Process in place to detect and address improper access, tampering, or altering of business data - with processes in place to address such abuse.</t>
  </si>
  <si>
    <t>Processos estão implantados para exigir mudanças nas senhas dos computadores periodicamente, mas a aplicação não é evidente. Treinamentos de Reciclagem em Sistemas de Segurança de TI são conduzidos mas não são documentados. Processo está implantado para detectar e direcionar acessos impróprios, violação ou alteração de dados do negócio - com os processos implantados tais como abuso.</t>
  </si>
  <si>
    <t>Des process sont mis en place pour exiger des changements périodiques de mots de passe des ordinateurs , mais l'application n'est pas effective . Des cours de mise à jour sur la sécurité des systèmes informatiques sont effectués, mais ne sont pas documentés . Un process est mis en place pour détecter et traiter les accès non autorisés , la falsification ou la modification de données d'entreprise - avec les processus en place pour traiter de tels abus .</t>
  </si>
  <si>
    <t>Folyamatot alkalmaznak, ami megköveteli a számítógépes rendszerjelszavak rendszeres módosítását, de a végrehajtás nem egyértelmű.  Rendszerbiztonsági frissítő képzést tartanak, de lehet, hogy azt nem dokumentálják.  Létezik folyamat a jogosulatlan hozzáférés, szabotázs vagy az üzleti adatok meghamisításának felismerésére és kezelésére - folyamatok vannak az ilyen visszaélések kezelésére.</t>
  </si>
  <si>
    <t>Se implementó un proceso para requerir cambios periódicos en contraseñas para acceder a los sistemas informáticos, pero su implementación no es evidente.  Se realiza una capacitación de actualización en seguridad de sistemas de TI, pero puede no documentarse.  Se implementó un proceso para detectar y abordar accesos indebidos, modificaciones o alteraciones de datos comerciales con procesos para abordar dichos abusos.</t>
  </si>
  <si>
    <t>Prozess eingerichtet, der regelmäßige Änderung von Passwörtern für Computersysteme verlangt, aber Durchsetzung nicht nachweisbar.  IT-Systemsicherheitsschulung wird abgehalten, aber nicht zwangsläufig dokumentiert.  Prozesse eingerichtet, um unbefugten Zugriff, Fälschung oder Änderung von Unternehmensdaten zu erkennen und gegen solchen Missbrauch vorzugehen.</t>
  </si>
  <si>
    <t>IT system password changes are not required periodically or not enforced.  System security refresher training is not performed or not documented.</t>
  </si>
  <si>
    <t>Sistema TI de mudança de senhas dos computadores não são solicitados periodicamente ou não são evidenciados. Treinamentos de Reciclagem de Sistemas de Segurança não são realizados ou documentados.</t>
  </si>
  <si>
    <t>Les changements périodiques de mots de passe ne sont pas requis ou pas mis en application. Il n'y a pas de cours de mise à jour sur la sécurité des systèmes informatiques.</t>
  </si>
  <si>
    <t>Nem követelik meg vagy nem hajtják végre a számítógépes rendszerjelszavak rendszeres módosítását.  Rendszerbiztonsági frissítő képzést nem tartanak vagy azt nem dokumentálják.</t>
  </si>
  <si>
    <t>Los cambios de contraseñas del sistema de TI no se requieren periódicamente o no se implementan.  No se realiza o no se documenta una capacitación de actualización en seguridad de sistemas de TI.</t>
  </si>
  <si>
    <t>Regelmäßige Änderung des Passworts für das IT-System wird nicht verlangt oder nicht durchgesetzt.  Systemsicherheitsschulung wird nicht abgehalten oder nicht dokumentiert.</t>
  </si>
  <si>
    <t>Social Accountability</t>
  </si>
  <si>
    <t>Responsabilité sociale</t>
  </si>
  <si>
    <t>Társadalmi felelősségvállalás</t>
  </si>
  <si>
    <t>社会责任</t>
  </si>
  <si>
    <t>Responsabilidad social</t>
  </si>
  <si>
    <t>Soziale Verantwortung</t>
  </si>
  <si>
    <t>INSTRUCTIONS RELATIVES A LA NOTATION</t>
  </si>
  <si>
    <t>Social Accountability Standard</t>
  </si>
  <si>
    <t>社会责任标准</t>
  </si>
  <si>
    <t>Norme de responsabilité sociale</t>
  </si>
  <si>
    <t>Társadalmi felelősségvállalási normák</t>
  </si>
  <si>
    <t>Norma de Responsabilidad Social</t>
  </si>
  <si>
    <t>Child Labor</t>
  </si>
  <si>
    <t>童工</t>
  </si>
  <si>
    <t>Travail des enfants</t>
  </si>
  <si>
    <t>Gyermekmunka</t>
  </si>
  <si>
    <t>Trabajo infantil</t>
  </si>
  <si>
    <t>Kinderarbeit</t>
  </si>
  <si>
    <t>Main-d'œuvre volontaire</t>
  </si>
  <si>
    <t>Önkéntes munkaerő</t>
  </si>
  <si>
    <t>Fuerza de trabajo voluntaria</t>
  </si>
  <si>
    <t>Freiwillige Arbeitskräfte</t>
  </si>
  <si>
    <t>Gestion de la sécurité</t>
  </si>
  <si>
    <t>PPE</t>
  </si>
  <si>
    <t>个人防护用品</t>
  </si>
  <si>
    <t>EPP</t>
  </si>
  <si>
    <t>személyi védőfelszerelés</t>
  </si>
  <si>
    <t>Remuneration</t>
  </si>
  <si>
    <t>报酬</t>
  </si>
  <si>
    <t>rémunération</t>
  </si>
  <si>
    <t>díjazás</t>
  </si>
  <si>
    <t>remuneración</t>
  </si>
  <si>
    <t>Vergütung</t>
  </si>
  <si>
    <t>Working Hours</t>
  </si>
  <si>
    <t>工作时间</t>
  </si>
  <si>
    <t>Heures de travail</t>
  </si>
  <si>
    <t>Munkaidő</t>
  </si>
  <si>
    <t>Horas de trabajo</t>
  </si>
  <si>
    <t>Arbeitszeit</t>
  </si>
  <si>
    <t>最低工资</t>
  </si>
  <si>
    <t>Salaire minimum</t>
  </si>
  <si>
    <t>Salario mínimo</t>
  </si>
  <si>
    <t>加班</t>
  </si>
  <si>
    <t>Heures supplémentaires</t>
  </si>
  <si>
    <t>túlóra</t>
  </si>
  <si>
    <t>horas extraordinarias</t>
  </si>
  <si>
    <t>Überstunden</t>
  </si>
  <si>
    <t>Salaires Premium</t>
  </si>
  <si>
    <t>Prémium bérek</t>
  </si>
  <si>
    <t>Salarios Premium</t>
  </si>
  <si>
    <t>Prämienlöhne</t>
  </si>
  <si>
    <t>Déductions</t>
  </si>
  <si>
    <t>levonások</t>
  </si>
  <si>
    <t>deducciones</t>
  </si>
  <si>
    <t>Abzüge</t>
  </si>
  <si>
    <t>及时支付</t>
  </si>
  <si>
    <t>Paiements courants</t>
  </si>
  <si>
    <t>Jelenlegi fizetések</t>
  </si>
  <si>
    <t>Pagos actuales</t>
  </si>
  <si>
    <t>Aktuelle Zahlungen</t>
  </si>
  <si>
    <t>azonosító</t>
  </si>
  <si>
    <t>identificación</t>
  </si>
  <si>
    <t>Banki igazolás</t>
  </si>
  <si>
    <t>Verificación bancaria</t>
  </si>
  <si>
    <t>Banküberprüfung</t>
  </si>
  <si>
    <t>Heures déclarées</t>
  </si>
  <si>
    <t>Bejelentett órák</t>
  </si>
  <si>
    <t>Horas declaradas</t>
  </si>
  <si>
    <t>Deklarierte Stunden</t>
  </si>
  <si>
    <t>Travail professionnel</t>
  </si>
  <si>
    <t>Szakmai munkaerő</t>
  </si>
  <si>
    <t>Trabajo vocacional</t>
  </si>
  <si>
    <t>Berufsarbeit</t>
  </si>
  <si>
    <t>Coercion</t>
  </si>
  <si>
    <t>强制劳动</t>
  </si>
  <si>
    <t>Coercition</t>
  </si>
  <si>
    <t>kényszerítés</t>
  </si>
  <si>
    <t>coacción</t>
  </si>
  <si>
    <t>Zwang</t>
  </si>
  <si>
    <t>Facilities</t>
  </si>
  <si>
    <t>设施</t>
  </si>
  <si>
    <t>aménagements</t>
  </si>
  <si>
    <t>berendezések</t>
  </si>
  <si>
    <t>comodidades</t>
  </si>
  <si>
    <t>Einrichtungen</t>
  </si>
  <si>
    <t>Unions</t>
  </si>
  <si>
    <t>工会</t>
  </si>
  <si>
    <t>syndicats</t>
  </si>
  <si>
    <t>szakszervezetek</t>
  </si>
  <si>
    <t>sindicatos</t>
  </si>
  <si>
    <t>Gewerkschaften</t>
  </si>
  <si>
    <t>Discrimination</t>
  </si>
  <si>
    <t>歧视</t>
  </si>
  <si>
    <t>discrimination</t>
  </si>
  <si>
    <t>diszkriminálás</t>
  </si>
  <si>
    <t>discriminación</t>
  </si>
  <si>
    <t>Diskriminierung</t>
  </si>
  <si>
    <t>Disciplinary Practices</t>
  </si>
  <si>
    <t>惩戒措施</t>
  </si>
  <si>
    <t>Pratiques disciplinaires</t>
  </si>
  <si>
    <t>Fegyelmi eljárások</t>
  </si>
  <si>
    <t>Prácticas Disciplinarias</t>
  </si>
  <si>
    <t>Disziplinarische Praktiken</t>
  </si>
  <si>
    <t>Bribery &amp; Corruption</t>
  </si>
  <si>
    <t>贿赂与腐败</t>
  </si>
  <si>
    <t>Corruption</t>
  </si>
  <si>
    <t>Vesztegetés és korrupció</t>
  </si>
  <si>
    <t>Soborno y corrupción</t>
  </si>
  <si>
    <t>Bestechung und Korruption</t>
  </si>
  <si>
    <t>Malpractice, Fraud &amp; Falsification</t>
  </si>
  <si>
    <t>不法行为，欺诈和伪造</t>
  </si>
  <si>
    <t>Malpractice, fraude et falsification</t>
  </si>
  <si>
    <t>Jogsértés, csalás és hamisítás</t>
  </si>
  <si>
    <t>Mala praxis, fraude y falsificación</t>
  </si>
  <si>
    <t>Kunstfehler, Betrug und Fälschung</t>
  </si>
  <si>
    <t>5 points
Tous les processus documentés en place avec pratiquement aucun risque d'échec du processus</t>
  </si>
  <si>
    <t>5 pont
Minden dokumentált folyamat a gyakorlatban, a folyamat kockázatmentes</t>
  </si>
  <si>
    <t>5 puntos
Todos los procesos documentados implementados con prácticamente ningún riesgo de falla del proceso</t>
  </si>
  <si>
    <t>5 Punkte
Alle dokumentierten Prozesse sind praktisch ohne Risiko eines Prozessausfalls möglich</t>
  </si>
  <si>
    <t>The supplier has a Social Accountability Standard  System registered by a third party to SA8000</t>
  </si>
  <si>
    <t>供应商经过SA8000社会责任标准认证</t>
  </si>
  <si>
    <t>Le fournisseur a un système de normes de responsabilité sociale enregistré par un tiers auprès de SA8000</t>
  </si>
  <si>
    <t>A Szállító rendelkezik egy társadalmi felelősségre vonhatósági rendszerrel, amelyet egy harmadik fél regisztrált az SA8000-höz</t>
  </si>
  <si>
    <t>El proveedor tiene un sistema estándar de responsabilidad social registrado por un tercero para SA8000</t>
  </si>
  <si>
    <t>Der Lieferant hat ein Social Accountability Standard System, das von einer dritten Partei bei SA8000 registriert wurde</t>
  </si>
  <si>
    <t>No person engaged to work at the factory or worksite shall be under the age of 15, unless the minimum age for work or mandatory schooling is higher by local law, in which case the stipulated higher age applies in that locality.</t>
  </si>
  <si>
    <t>工厂无15岁以下的工人，除非当地的最低法定工作年龄或义务教育最高法定年龄高于15岁。</t>
  </si>
  <si>
    <t>Peu importe si l'âge minimum pour le travail ou la scolarité obligatoire est plus élevé selon la loi locale, auquel cas l'âge plus élevé stipulé s'applique dans cette localité.</t>
  </si>
  <si>
    <t>Függetlenül attól, hogy a munkahelyi vagy a kötelező iskolázás minimális életkora magasabb-e a helyi törvényeknél, ebben az esetben a megadott magasabb kor az adott településen érvényes.</t>
  </si>
  <si>
    <t>No importa si la edad mínima para el trabajo o la escolaridad obligatoria es más alta según las leyes locales, en cuyo caso se aplica la edad estipulada más alta en esa localidad.</t>
  </si>
  <si>
    <t>Keine Person, die mit der Arbeit in der Fabrik oder am Arbeitsplatz beschäftigt ist, darf jünger als 15 Jahre sein, es sei denn, das Mindestalter für Arbeit oder Schulpflicht ist nach lokalem Recht höher. In diesem Fall gilt das höhere Alter für diesen Ort.</t>
  </si>
  <si>
    <t>Any worker under 18 years of age shall: (a) not work at night (between 8pm and 6am); and (b) not be exposed to any situations in the workplace that are hazardous or unsafe to their physical and mental health.</t>
  </si>
  <si>
    <t>18岁以下员工不得安排夜班（晚8点-早6点）并且不得从事有损于大脑和身体健康的危险工作。</t>
  </si>
  <si>
    <t>Tout travailleur de moins de 18 ans doit: (a) ne pas travailler la nuit (entre 20 heures et 6 heures du matin); et (b) ne pas être exposé à une situation dangereuse ou dangereuse pour leur santé physique et mentale.</t>
  </si>
  <si>
    <t>Bármely 18 év alatti munkavállaló: a) éjjel nem dolgozik (20 és 6 óra között); és b) nincs kitéve olyan munkahelyi helyzeteknek, amelyek veszélyesek vagy nem biztonságosak a fizikai és szellemi egészségére.</t>
  </si>
  <si>
    <t>Cualquier trabajador menor de 18 años deberá: (a) no trabajar de noche (entre las 8 p.m. y las 6 a.m.); y (b) no estar expuesto a ninguna situación en el lugar de trabajo que sea peligrosa o insegura para su salud física y mental.</t>
  </si>
  <si>
    <t>Kein Arbeitnehmer unter 18 Jahren darf (a) nachts arbeiten (zwischen 20 und 6 Uhr); und (b) Situationen am Arbeitsplatz ausgesetzt werden, die für seine körperliche und geistige Gesundheit gefährlich oder unsicher sind.</t>
  </si>
  <si>
    <t xml:space="preserve">The employees appear to be present voluntarily (e.g. not an unusual number of security guards present in and around the facility).  The employees can freely exit the facility when they are not working? (e.g. doors are not locked or blocked to prevent employees leaving before the end of the shift).  No factory or worksite uses forced or compulsory labor (meaning any work or service that a person has not offered to do voluntarily and is made to do under the threat of punishment or retaliation or that is demanded as a means of repayment of debt).                                                                                                    </t>
  </si>
  <si>
    <t xml:space="preserve">雇员看上去自由地在工作现场（如在工作区域内或周围没有非正常数量的安全警卫存在）。员工在不工作时可以自由离开工作区域（例如，在每个班次结束前大门没有上锁或被阻塞，以阻止员工离开）。雇员不会以一种惩罚，报复或还债的形式被强制工作。 </t>
  </si>
  <si>
    <t>Les employés semblent être présents volontairement (par exemple, pas un nombre inhabituel de gardes de sécurité présents dans et autour de l'établissement). Les employés peuvent librement quitter l'établissement lorsqu'ils ne travaillent pas? (Par exemple, les portes ne sont pas verrouillées ou bloquées pour empêcher les employés de partir avant la fin du quart de travail). Aucune usine ou chantier n'utilise le travail forcé ou obligatoire (c'est-à-dire tout travail ou service qu'une personne n'a pas proposé de faire volontairement sous la menace d'une punition ou de représailles ou comme moyen de remboursement de sa dette).</t>
  </si>
  <si>
    <t>Úgy tűnik, hogy a munkavállalók önként jelentkeznek (például nincs olyan szokatlan számban biztonsági őr, akik jelen vannak a létesítményben és a környéken). A munkavállalók szabadon léphetnek ki a létesítményből, ha nem dolgoznak? (például az ajtók nincsenek zárolva vagy blokkolva annak érdekében, hogy megakadályozzák az alkalmazottak eltávozását a műszak végén). Nincs a gyárban vagy a munkaterületen kényszermunka (vagyis olyan munka vagy tevékenység melyet fenyegetés, vagy bűntetés hatására végeznek, vagy adósság ledolgozásának indokával) igénybe véve.</t>
  </si>
  <si>
    <t>Los empleados parecen estar presentes voluntariamente (p. Ej., No hay una cantidad inusual de guardias de seguridad presentes en las instalaciones). ¿Los empleados pueden salir libremente de la instalación cuando no están trabajando? (por ejemplo, las puertas no están bloqueadas ni bloqueadas para evitar que los empleados se vayan al final del turno). Ninguna fábrica o lugar de trabajo utiliza trabajo forzado u obligatorio (o cualquier otra forma de hacer negocios).</t>
  </si>
  <si>
    <t>Die Angestellten scheinen freiwillig anwesend zu sein (z. B. keine ungewöhnliche Anzahl von Sicherheitsleuten, die in und um die Einrichtung herum anwesend sind). Die Mitarbeiter können die Einrichtung frei verlassen, wenn sie nicht arbeiten? (z. B. Türen sind nicht verriegelt oder blockiert, um zu verhindern, dass Angestellte das Ende der Schicht verlassen). Keine Fabrik oder Baustelle verwendet Zwangs- oder Pflichtarbeit (oder irgendeine andere Art Geschäfte zu machen).</t>
  </si>
  <si>
    <t>Workers shall have the right to leave the workplace premises after completing their standard workday and shall be free to terminate their employment provided they give reasonable notice to you or the entity which has engaged them.</t>
  </si>
  <si>
    <t>工人完成工作后有权利离开工作场所并在合理通知情况下自由地与本公司或外派雇主解除雇佣关系。</t>
  </si>
  <si>
    <t>Les travailleurs ont le droit de quitter les lieux de travail après avoir terminé leur journée normale de travail et sont libres de mettre fin à leur emploi à condition de donner un préavis raisonnable à vous ou à l'entité qui les a engagés.</t>
  </si>
  <si>
    <t>A munkavállalóknak joga van a munkahelyüket elhagyni a munkaidő után ésszabadon  felmondhatják munkaszerződésüket a megfelelő felmondási idővel.</t>
  </si>
  <si>
    <t>Los trabajadores deben tener el derecho de dejar su lugar de trabajo en el lugar de trabajo y brindarles una oportunidad razonable para trabajar.</t>
  </si>
  <si>
    <t>Die Arbeitnehmer haben das Recht, ihren Arbeitsplatz nach Beendigung ihres normalen Arbeitstages zu verlassen, und es steht ihnen frei, ihr Arbeitsverhältnis zu beenden, sofern sie Ihnen oder der Stelle, die sie beauftragt hat, eine angemessene Kündigung vorlegen.</t>
  </si>
  <si>
    <t>A senior management representative has been appointed who is responsible for ensuring the working environment meets the requirements of SA8000.</t>
  </si>
  <si>
    <t>有指定高层管理代表负责确保工作环境满足SA8000的要求。</t>
  </si>
  <si>
    <t>Un représentant de la haute direction a été nommé pour répondre aux exigences de SA8000.</t>
  </si>
  <si>
    <t>A SA8000 munkahelyi  követelményeinek teljesítéséhez egy felső vezetői képviselőt van kinevezve.</t>
  </si>
  <si>
    <t>Se ha nombrado un representante de la alta gerencia para cumplir con los requisitos de SA8000.</t>
  </si>
  <si>
    <t>Ein Vertreter der Geschäftsleitung wurde ernannt, der dafür verantwortlich ist, dass die Arbeitsumgebung die Anforderungen von SA8000 erfüllt.</t>
  </si>
  <si>
    <t>Where hazards remain in the workplace environment, workers shall be provided with appropriate personal protective equipment at the organisations own expense.</t>
  </si>
  <si>
    <t>凡工作环境存在危险，公司应当为工人免费提供合适的个人劳保用品。</t>
  </si>
  <si>
    <t>Lorsque des risques subsistent sur le lieu de travail, les travailleurs doivent recevoir un équipement de protection individuelle approprié à leurs propres frais.</t>
  </si>
  <si>
    <t>Ahol a veszélyek fennmaradnak a munkahelyi környezetben, a munkavállalóknak a szervezet saját költségén megfelelő személyi védőeszközöket kell biztosítania.</t>
  </si>
  <si>
    <t>Donde los peligros permanecen en el ambiente del lugar de trabajo, los trabajadores deberán contar con el equipo de protección personal apropiado a cargo de la organización.</t>
  </si>
  <si>
    <t>Wenn am Arbeitsplatz Gefahren bestehen, müssen die Arbeitnehmer auf eigene Kosten mit angemessener persönlicher Schutzausrüstung ausgestattet werden.</t>
  </si>
  <si>
    <t xml:space="preserve">Worker’s wages and benefits composition shall be detailed clearly and regularly communicated to workers in writing for each pay period. </t>
  </si>
  <si>
    <t>工人的工资和福利构成应当规定清楚并在发工资时书面告知工人。</t>
  </si>
  <si>
    <t>La composition des salaires et des avantages sociaux des travailleurs doit être communiquée clairement et régulièrement aux employés par écrit pour chaque période de paie.</t>
  </si>
  <si>
    <t>A munkavállalók bérének és juttatásainak összetételét részletesen és rendszeresen kommunikálni kell a dolgozók felé.</t>
  </si>
  <si>
    <t>La composición de salarios y beneficios del trabajador debe ser detallada y declarada.</t>
  </si>
  <si>
    <t>Die Zusammensetzung der Löhne und Sozialleistungen der Arbeitnehmer muss für jeden Lohnzeitraum klar und regelmäßig schriftlich mitgeteilt werden.</t>
  </si>
  <si>
    <t xml:space="preserve">All applicable laws, collective bargaining agreements (where applicable) and industry standards on working hours, breaks and public holidays shall be fully observed and complied with. </t>
  </si>
  <si>
    <t>应当遵守所有适用法律，集体协商合同（如适用）以及工业标准中有关工作时间，中间休息以及公共假期的规定。</t>
  </si>
  <si>
    <t>Toutes les lois applicables, les conventions collectives (le cas échéant) et les normes de l'industrie sur les heures de travail, les pauses et les jours fériés doivent être entièrement observées et respectées.</t>
  </si>
  <si>
    <t>Teljes körűen be kell tartani és betartani kell az alkalmazandó törvényeket, kollektív munkavállalói megállapodásokat (adott esetben) illetve az ipari szabványokat a munkaidő, a szünetek és a munkaszüneti napok tekintetében.</t>
  </si>
  <si>
    <t>Todas las leyes aplicables, los convenios colectivos (cuando corresponda) y las normas de la industria sobre horas de trabajo, descansos y días festivos deberán observarse y cumplirse plenamente.</t>
  </si>
  <si>
    <t>Alle anwendbaren Gesetze, Tarifverträge (soweit anwendbar) und Branchenstandards für Arbeitszeiten, Pausen und Feiertage müssen vollständig eingehalten werden.</t>
  </si>
  <si>
    <t>Wages for a normal work week, not including overtime, shall always meet at least legal or industry minimum standards, or collective bargaining agreements (where applicable).</t>
  </si>
  <si>
    <t>正常工作周的薪水不包含加班工资，至少要符合法定最低工资或者行业最低标准，有集体协商合同的按合同。</t>
  </si>
  <si>
    <t>Les salaires pour une semaine normale de travail, sans compter les heures supplémentaires, doivent toujours respecter au moins les normes minimales légales ou industrielles ou les conventions collectives (le cas échéant).</t>
  </si>
  <si>
    <t>A szokásos munkanapra járó bérek, a túlórák nélkül, mindig elérik a jogi vagy ágazati minimum értékeket, vagy a kollektív szerződésekben megadottakat (ahol meghatározható).</t>
  </si>
  <si>
    <t>Salarios por una semana normal de trabajo, sin incluir horas extras, o al menos normas mínimas legales, o acuerdos de negociación colectiva (cuando corresponda).</t>
  </si>
  <si>
    <t>Löhne für eine normale Arbeitswoche, ohne Überstunden oder zumindest gesetzliche Mindeststandards oder Kollektivvereinbarungen (falls zutreffend).</t>
  </si>
  <si>
    <t>审核过的雇佣记录显示工作时长未超过法定最大加班工作时间。若有任何记录超过最大加班工时，请描述。</t>
  </si>
  <si>
    <t>Tous les dossiers d'emploi que vous avez examinés indiquent que les heures de service sont égales ou inférieures au nombre maximal d'heures supplémentaires permises. Si l'un des dossiers d'emploi que vous avez examinés indiquait des heures de service au-delà du nombre maximal d'heures supplémentaires permises, veuillez fournir des détails.</t>
  </si>
  <si>
    <t>A felülvizsgált foglalkoztatási nyilvántartások a megengedett túlóránál vagy annál alacsonyabb szolgálati időket mutatják. Ha az áttekintett foglalkoztatási nyilvántartások bármelyike a maximális megengedett túlórát meghaladó szolgálati órákat mutatta, kérjük, részletezze.</t>
  </si>
  <si>
    <t>El tiempo extra máximo permitido. Si alguno de los registros de empleo no puede evitarse, brinde detalles.</t>
  </si>
  <si>
    <t>Alle von Ihnen überprüften Beschäftigungsaufzeichnungen zeigen die Dienstzeiten unter den maximal zulässigen Überstunden. Wenn eine der von Ihnen überprüften Beschäftigungsaufzeichnungen zeigt, dass die Dienstzeiten über den maximal zulässigen Überstunden liegen, machen Sie bitte dazu weitere Angaben.</t>
  </si>
  <si>
    <t>The normal working week, not including overtime, shall be defined by law but shall not at any time exceed 48 hours.</t>
  </si>
  <si>
    <t>正常的工作周（不包括加班）应当根据法律规定，但在任何情况下一周不得超过48小时。</t>
  </si>
  <si>
    <t>La semaine de travail normale, sans inclure les heures supplémentaires, est définie par la loi mais ne doit pas dépasser 48 heures.</t>
  </si>
  <si>
    <t>A normál munkanapot - a túlórát nem számítva - a törvény határozza meg, de semmiképpen sem haladhatja meg a 48 órát.</t>
  </si>
  <si>
    <t>La semana laboral normal, sin incluir horas extras, será definida por la ley.</t>
  </si>
  <si>
    <t>Die normale Arbeitswoche ohne Überstunden wird gesetzlich festgelegt, darf jedoch zu keinem Zeitpunkt 48 Stunden überschreiten.</t>
  </si>
  <si>
    <t>Personnel shall be provided with at least one day off following every six consecutive days of work.</t>
  </si>
  <si>
    <t>员工每连续工作6日，可休息1天。</t>
  </si>
  <si>
    <t>Le personnel doit avoir au moins un jour de congé tous les six jours consécutifs de travail.</t>
  </si>
  <si>
    <t>A dolgozók legalább egy pihenőnapot kapnak minden hat egymást követő munkanap után.</t>
  </si>
  <si>
    <t>El personal recibirá al menos uno de los siguientes seis días consecutivos de trabajo.</t>
  </si>
  <si>
    <t>Das Personal erhält mindestens einen der folgenden sechs aufeinander folgenden Arbeitstage.</t>
  </si>
  <si>
    <t>All overtime shall be reimbursed at a premium rate as defined by national law or established by a collective bargaining agreement.If any of the employment records you reviewed showed a failure to pay the required premium wages for overtime work please provide details.</t>
  </si>
  <si>
    <t>公司应按法定要求或者集体协商合同向员工支付加班工资。根据你所审核的记录，如存在不能按规定的报酬支付的情况，请描述。</t>
  </si>
  <si>
    <t>Toutes les heures supplémentaires seront remboursées à un taux majoré tel que défini par une loi nationale ou établi par une convention collective.Si l'un des dossiers d'emploi que vous avez examinés ne montre pas le paiement de la prime requise pour les heures supplémentaires, veuillez fournir des détails.</t>
  </si>
  <si>
    <t>Az összes túlórát a nemzeti jogszabályok által meghatározott vagy a kollektív szerződés által meghatározott prémiummal térítik meg. Ha az áttekintett foglalkoztatási nyilvántartások szerint a túlórázásért nem fizetik meg a szükséges prémium fizetést, kérjük, részletezze.</t>
  </si>
  <si>
    <t>Todas las horas extraordinarias serán reembolsadas por un acuerdo de negociación colectiva. Si alguno de los registros de empleo no se incluirá.</t>
  </si>
  <si>
    <t>Alle Überstunden werden zu einem Prämiensatz vergütet, der in den nationalen Rechtsvorschriften oder in einem Tarifvertrag festgelegt ist. Falls in einer der von Ihnen überprüften Beschäftigungsunterlagen festgestellt wurde, dass die für Überstunden erforderlichen Prämienlöhne nicht gezahlt wurden, machen Sie bitte dazu weitere Angaben.</t>
  </si>
  <si>
    <t>All of the employment records you reviewed confirm that there are no excessive deductions from wages. No part of any person’s salary, benefits, property or documents shall be withheld either by you or any entity supplying labor in order to force such personnel to continue working.</t>
  </si>
  <si>
    <t>根据你所审核的纪录，确认公司无克扣工人工资现象。无雇主或外派雇主扣留工人薪水，福利，财物和文件以强迫工人工作的现象。</t>
  </si>
  <si>
    <t>Tous les dossiers d'emploi que vous avez examinés confirment qu'il n'y a pas de retenues excessives sur les salaires. Aucune partie du salaire, des avantages, des biens ou des documents d'une personne ne doit être retenue par vous ou toute entité fournissant de la main-d'œuvre afin de forcer ce personnel à continuer à travailler.</t>
  </si>
  <si>
    <t>Az összes foglalkoztatási nyilvántartást felülvizsgálták, nincsenek túlzott levonások a bérekből. A munkáltatónak vagy bármilyen munkaerőt szolgáltató szervezet nem tart vissza semmiféle fizetést, juttatást, vagyont vagy dokumentumot, hogy a dolgozókat a munka folytatására kényszerítse.</t>
  </si>
  <si>
    <t>Todos los registros de empleo son revisados. No hay deducciones excesivas de los salarios. El empleador o el empleador no mantendrán ninguna parte del salario, los beneficios, la propiedad o los documentos de ninguna persona.</t>
  </si>
  <si>
    <t>Alle Beschäftigungsunterlagen werden überprüft, es gibt keine übermäßigen Lohnabzüge. Kein Teil des Gehalts, der Sozialleistungen, des Eigentums oder der Dokumente einer Person muss vom Arbeitgeber oder vom Arbeitgeber verwaltet werden.</t>
  </si>
  <si>
    <t>根据你所审核的记录，按时支付工资或者逾期支付不超过一个支付周期。</t>
  </si>
  <si>
    <t>L'examen des dossiers de paiement des salaires révèle que les employés sont payés sur une base courante ou ne payent pas plus d'un cycle de paie à terme échu.</t>
  </si>
  <si>
    <t>A bérek kifizetésének nyilvántartása azt mutatja, hogy a munkavállalók folyamatosan kapják fizetésüket, vagy csak egy fizetési ciklust fizetnek utólag.</t>
  </si>
  <si>
    <t>La revisión de los registros de pago de salarios revela que a los empleados se les paga de forma corriente o no se les paga más de un ciclo de nómina atrasado.</t>
  </si>
  <si>
    <t>Die Überprüfung der Gehaltsabrechnungssätze zeigt, dass die Mitarbeiter auf der laufenden Basis bezahlt werden oder nicht mehr als einen Gehaltsabrechnungszyklus im Rückstand haben.</t>
  </si>
  <si>
    <t xml:space="preserve">Workers shall never be required to hand over original identification papers and shall not be required to pay ‘deposits’ upon commencing employment. </t>
  </si>
  <si>
    <t>不得要求工人在入职时提供身份证原件或押金。</t>
  </si>
  <si>
    <t>Les travailleurs ne seront jamais tenus de remettre les pièces d'identité originales et ne seront pas tenus de verser des «dépôts» au début de l'emploi.</t>
  </si>
  <si>
    <t>A munkavállalók soha nem kötelesek letétbe átadni az eredeti személyazonosító okmányaikat, és nem kötelesek "letétet" befizetni a munkaviszony megkezdésekor.</t>
  </si>
  <si>
    <t>A los trabajadores nunca se les exigirá que entreguen documentos de identificación originales y no se les exigirá que paguen 'depósitos' al comenzar el empleo.</t>
  </si>
  <si>
    <t>Die Arbeitnehmer müssen niemals originale Ausweispapiere aushändigen und sind nicht verpflichtet, bei Arbeitsbeginn "Einlagen" zu zahlen.</t>
  </si>
  <si>
    <t>工资表上的数目与银行转帐记录相符。</t>
  </si>
  <si>
    <t>Le montant payé à chaque employé selon les dossiers de paie correspondent aux dossiers bancaires pour le transfert d'argent.</t>
  </si>
  <si>
    <t>A munkavállalóknak a bérszámfejtés által nyílvántartott kifizetései egyeznek a banki pénzforgalmi nyílvántartásokkal.</t>
  </si>
  <si>
    <t>El monto pagado a cada empleado según la nómina registra los registros bancarios para la transferencia de dinero.</t>
  </si>
  <si>
    <t>Der an jeden Mitarbeiter bezahlte Betrag gemäß den Personalabrechnungsdatensätzen stimmt mit den Bankdaten für die Überweisung überein.</t>
  </si>
  <si>
    <t>工资表上的工时记录与车间工时表上的记录相符。</t>
  </si>
  <si>
    <t>Les heures de travail déclarées dans les registres de paie correspondent à la feuille de temps pour l'atelier.</t>
  </si>
  <si>
    <t>A bérszámfejtésben nyílvántartott munkaórák egyeznek a műhely nyílvántartásának bejegyzett munkaóráival.</t>
  </si>
  <si>
    <t>Horas de trabajo declaradas en los registros de nómina coincidieron con el parte de horas del taller.</t>
  </si>
  <si>
    <t>Arbeitsstunden, die in den Abrechnungssätzen deklariert wurden, stimmen mit der Arbeitszeittabelle für den Workshop überein.</t>
  </si>
  <si>
    <t>未使用实习生。若使用实习生，雇佣记录证实这些实习生的年龄均大于16岁。雇主或学校的支付文件证实实习生的工资符合最低工资标准。</t>
  </si>
  <si>
    <t>Aucun étudiant professionnel n'est employé. Si le fournisseur utilisait des étudiants professionnels, l'examen de leur dossier d'emploi confirmait qu'ils avaient plus de 16 ans et la documentation de paiement (soit par l'employeur ou l'école) confirmait que les étudiants recevaient au moins le salaire minimum.</t>
  </si>
  <si>
    <t>Nem alkalmaznak szakmunkás tanulókat. Ha a beszállító alkalmaz szakmunkás tanulókat, ellenőrizni kell a foglalkoztatási nyilvántartásokat, hogy 16 évesnél idősebbek és a bérszámfejtési nyílvántartást (akár a munkáltatónál, akár az iskolánál) miszerint a tanulóknak legalább a minimálbért fizetik.</t>
  </si>
  <si>
    <t>No hay estudiantes vocacionales empleados. Si el proveedor utiliza estudiantes vocacionales, han confirmado que tenían más de 16 años y que la documentación de pago (ya sea por parte del empleador o de la escuela) confirmaba que a los estudiantes se les pagaba al menos el salario mínimo.</t>
  </si>
  <si>
    <t>Keine Berufsschüler sind angestellt. Wenn der Anbieter berufsbildende Studierende einsetzt, hat er bestätigt, dass sie über 16 Jahre alt sind, und die Zahlungsunterlagen (entweder vom Arbeitgeber oder von der Schule) bestätigten, dass die Studenten mindestens den Mindestlohn erhalten haben.</t>
  </si>
  <si>
    <t xml:space="preserve">No worker shall be subjected to the use of threat, force, deception or other forms of coercion for the purpose of exploitation by you or any entity supplying labour. </t>
  </si>
  <si>
    <t>公司或外派雇主不得使用威胁，强迫，诱骗或其他胁迫方式以剥削为目的强制劳动。</t>
  </si>
  <si>
    <t>Aucun travailleur ne doit être soumis à l'utilisation de la menace, de la force, de la tromperie ou d'autres formes de coercition à des fins d'exploitation par vous ou par toute entité fournissant du travail.</t>
  </si>
  <si>
    <t>Semmilyen munkatárs nem lehet fenyegetés, erőszak, megtévesztés vagy egyéb kényszernek kitéve és ezzel nem lehet munkaerő kizsákmányolást folytatni a munkahelyen vagy annak munkaerőt szolgáltató szervezetnél.</t>
  </si>
  <si>
    <t>Ningún trabajador estará sujeto al uso de amenazas, fuerza, engaño u otras formas de coerción con el propósito de ser explotado por usted o por cualquier entidad que suministre mano de obra.</t>
  </si>
  <si>
    <t>Kein Arbeiter darf dem Einsatz von Drohungen, Zwängen, Täuschungen oder anderen Formen von Zwang zum Zweck der Ausbeutung durch Sie oder andere Personen, die Arbeitskräfte liefern, ausgesetzt sein.</t>
  </si>
  <si>
    <t>Workers are provided free access to clean welfare facilities including, toilets, potable water, suitable spaces for meal breaks and where applicable, sanitary facilities for food storage.</t>
  </si>
  <si>
    <t>有干净的福利设施。包括厕所，饮用水，就餐区，以及卫生的食物储存设施（如适用）。</t>
  </si>
  <si>
    <t>Les travailleurs disposent d'installations propres, notamment de toilettes, d'eau potable, d'espaces appropriés pour les pauses-repas et, le cas échéant, d'installations sanitaires pour le stockage des aliments.</t>
  </si>
  <si>
    <t>A dolgozók tiszta egészségügyi infrastruktúrával vannak ellátva, beleértve a WC-ket, az ivóvizet, az étkezések megfelelő helyiségeit és adott esetben beleértve az élelmiszer tárolására szolgáló egészségügyi berendezéseket is.</t>
  </si>
  <si>
    <t>A los trabajadores se les proporcionan instalaciones limpias que incluyen, inodoros, agua potable, espacios adecuados para las pausas para comer y, cuando corresponda, instalaciones sanitarias para el almacenamiento de alimentos.</t>
  </si>
  <si>
    <t>Arbeitnehmern wird freier Zugang zu sauberen Sozialeinrichtungen, einschließlich Toiletten, Trinkwasser, geeigneten Räumen für Essenspausen und gegebenenfalls Sanitäreinrichtungen für die Lagerung von Lebensmitteln gewährt.</t>
  </si>
  <si>
    <t>All workers shall have the right to form, join and organize trade union(s) of their choice and to bargain collectively on their behalf with the organization.</t>
  </si>
  <si>
    <t>所有工人有权利选择成立，参加和组织工会，代表工人和公司集体协商。</t>
  </si>
  <si>
    <t>Tous les travailleurs doivent avoir le droit de former, d'adhérer et d'organiser le (s) syndicat (s) de leur choix et de négocier collectivement en leur nom avec l'organisation.</t>
  </si>
  <si>
    <t>Minden munkavállalónak joga van ahhoz, hogy a szakszervezetet alakítson, csatlakozzon és megszervezze az általuk választott szakszervezet (ek) et, és ezek nevében tárgyaljon a munkaadóval.</t>
  </si>
  <si>
    <t>Todos los trabajadores deben tener derecho a formar, afiliarse y organizar un sindicato (es) de su elección y negociar colectivamente en su nombre con la organización.</t>
  </si>
  <si>
    <t>Alle Arbeitnehmer haben das Recht, Gewerkschaften ihrer Wahl zu gründen, beizutreten und zu organisieren und in ihrem Namen mit der Organisation Tarifverhandlungen zu führen.</t>
  </si>
  <si>
    <t>In situations where the right to freedom of association and collective bargaining are restricted under law, workers shall be allowed to freely elect their own representatives.</t>
  </si>
  <si>
    <t>法律禁止组织工会和集体协商的情况下，工人有权选举自己的代表。</t>
  </si>
  <si>
    <t>Dans les situations où le droit à la liberté d'association et à la négociation collective est restreint par la loi, les travailleurs devraient être autorisés à élire librement leurs propres représentants.</t>
  </si>
  <si>
    <t>Azokban az esetekben, amikor az egyesülési szabadsághoz és a kollektív tárgyaláshoz való jog a törvények szerint korlátozott, a munkavállalóknak lehetővé kell tenni képviselőik szabad megválasztását.</t>
  </si>
  <si>
    <t>En situaciones donde el derecho a la libertad de asociación y la negociación colectiva están restringidos por la ley, los trabajadores deben poder elegir libremente a sus propios representantes.</t>
  </si>
  <si>
    <t>In Situationen, in denen das Recht auf Vereinigungsfreiheit und Tarifverhandlungen gesetzlich eingeschränkt ist, dürfen Arbeitnehmer ihre eigenen Vertreter frei wählen.</t>
  </si>
  <si>
    <t>Worker’s are not subjected to discrimination in hiring, remuneration, access to training, promotion, termination or retirement based on race, national or territorial or social origin, caste, birth, religion, disability, gender, sexual orientation, family responsibilities, marital status, union membership, political opinions, age or any other condition that could give rise to discrimination.</t>
  </si>
  <si>
    <t>未在雇佣，薪酬，培训，升职，终止合同和退休方面受到基于人种，国家，地域，社会根源，等级，出生，信仰，残疾，性别，性取向，家庭责任，婚姻状况，工会会员身份，政治见解，年龄或其他歧视因素的歧视。</t>
  </si>
  <si>
    <t>Les travailleurs ne font pas l'objet de discrimination en matière d'embauche, de rémunération, d'accès à la formation, de promotion, de licenciement ou de retraite en fonction de la race, de l'origine nationale, territoriale ou sociale, caste, naissance, religion, handicap, genre, orientation sexuelle, responsabilités familiales, état civil, l'appartenance à un syndicat, les opinions politiques, l'âge ou toute autre condition pouvant donner lieu à une discrimination.</t>
  </si>
  <si>
    <t>A munkavállalókat nem érinthetik hátrányos megkülönböztetések a bérbeadás, a díjazás, a képzéshez való hozzáférés, az előléptetés, a felmondás vagy a nyugdíjba vonulás miatt faji, nemzeti vagy területi vagy társadalmi származás, kaszt, születés, vallás, fogyatékosság, nem, szexuális irányultság, családi kötelezettségek, családi állapot, szakszervezeti tagság, politikai vélemények, életkor vagy bármilyen más feltétel alapján, mely diszkriminációt eredményezhet.</t>
  </si>
  <si>
    <t>Casta, nacimiento, religión, discapacidad, género, orientación sexual, responsabilidades familiares, estado civil, afiliación sindical, opiniones políticas, edad o cualquier otra condición que pueda dar lugar a discriminación.</t>
  </si>
  <si>
    <t>Arbeitnehmer unterliegen keiner Diskriminierung bei der Einstellung, Entlohnung, Zugang zu Ausbildung, Beförderung, Kündigung oder Ruhestand aufgrund von Rasse, nationaler oder territorialer oder sozialer Herkunft, Kaste, Geburt, Religion, Behinderung, Geschlecht, sexueller Orientierung, Familienpflichten, Familienstand, Gewerkschaftsmitgliedschaft, politische Meinungen, Alter oder andere Bedingungen, die zu Diskriminierung führen könnten.</t>
  </si>
  <si>
    <t>Workers are not subjected to any threatening, abusive, exploitative or sexually coercive behavior in the workplace or factory and all residences or properties provided by the organization, including gestures, language and physical contact.</t>
  </si>
  <si>
    <t>在工作场所或工厂以及公司提供的居住地，员工未面临威胁，侮辱，剥削或者强迫性行为，包括肢体动作，语言和肢体接触。</t>
  </si>
  <si>
    <t>Les travailleurs ne sont pas objets des comportements menaçants, abusifs, exploiteurs ou sexuellement coercitifs sur le lieu de travail ou en usine et sont fournis par l'organisation, y compris les gestes, la langue et le contact physique.</t>
  </si>
  <si>
    <t>A munkavállalók nincsennek kitéve semmilyen fenyegető, visszaélő, kizsákmányoló vagy szexuális kényszerítő viselkedésnek a munkahelyen vagy a gyárban, és a munkahely más telephelyein, beleértve gesztusokat, a nyelvezet és fizikai érintkezést.</t>
  </si>
  <si>
    <t>Los trabajadores no son una conducta amenazante, abusiva, explotadora o sexualmente coercitiva en el lugar de trabajo o en la fábrica, y la organización los proporciona, incluidos gestos, lenguaje y contacto físico.</t>
  </si>
  <si>
    <t>Arbeitnehmer sind keinem bedrohlichen, missbräuchlichen, ausbeuterischen oder sexuell erzwingenden Verhalten am Arbeitsplatz oder in der Fabrik und allen von der Organisation zur Verfügung gestellten Wohnungen oder Eigenschaften ausgesetzt, einschließlich Gesten, Sprache und Körperkontakt.</t>
  </si>
  <si>
    <t>All workers shall be treated with dignity and respect, shall not suffer the use of corporal punishment, mental or physical coercion or verbal abuse of personnel. No harsh or inhumane treatment shall be allowed.</t>
  </si>
  <si>
    <t>员工应获得相应的尊严和尊重，不应受到体罚，精神或身体胁迫或口头虐待。不允许遭受粗暴或不人道的待遇。</t>
  </si>
  <si>
    <t>Tous les travailleurs doivent être traités avec dignité et respect, ne pas être soumis à des châtiments corporels, à des contraintes mentales ou physiques ou à des abus verbaux de leur personnel. Aucun traitement dur ou inhumain ne sera autorisé.</t>
  </si>
  <si>
    <t>Minden munkavállalót méltósággal és tisztelettel kell kezelni, nem részesülhet testi fenyítésben, szellemi vagy fizikai kényszerítésben vagy verbális megaláztatásban. Nem lehet engedélyezni durva vagy embertelen bánásmódot.</t>
  </si>
  <si>
    <t>Todos los trabajadores deben ser tratados con dignidad y respeto, no deben sufrir el uso de castigos corporales, coerción mental o física o abuso verbal del personal. No se permitirá ningún trato severo o inhumano.</t>
  </si>
  <si>
    <t>Alle Arbeiter müssen mit Würde und Respekt behandelt werden, dürfen nicht körperlicher Bestrafung, mentaler oder physischer Nötigung oder verbalem Personalmissbrauch ausgesetzt sein. Eine harte oder unmenschliche Behandlung ist nicht erlaubt.</t>
  </si>
  <si>
    <t xml:space="preserve">Supplier has an Anti-Corruption policy in place, as well as a procedure for handling corrupt practices.  Supplier has documented employee training on file. </t>
  </si>
  <si>
    <t>供应商制定了反腐败政策，以及处理腐败行为的程序。 有归档的员工培训记录。</t>
  </si>
  <si>
    <t>Le fournisseur a mis en place une politique de lutte contre la corruption, ainsi qu'une procédure de traitement des pratiques de corruption. Le fournisseur a documenté la formation des employés au dossier.</t>
  </si>
  <si>
    <t>A beszállítónak van korrupcióellenes politikája, valamint a korrupt gyakorlatokkal szembeni eljárásai. A beszállító dokumentálja a munkavállalók ezekkel kapcsolatos képzéseit.</t>
  </si>
  <si>
    <t>El proveedor tiene implementada una política anticorrupción, así como un procedimiento para manejar prácticas corruptas. El proveedor ha documentado la capacitación de los empleados en los archivos.</t>
  </si>
  <si>
    <t>Der Lieferant verfügt über eine Antikorruptionsrichtlinie sowie ein Verfahren für den Umgang mit korrupten Praktiken. Der Lieferant hat die Mitarbeiterschulung dokumentiert.</t>
  </si>
  <si>
    <t>Aerospace &amp; Defense Only. 
The supplier complies with business ethics and standards of conduct regarding contract compliance and awareness of malpractice prevention. The supplier has notices posted, conducts awareness and refresher training, integrates into internal and supplier audit processes, and flows down this requirement to sub-tiers at all levels.</t>
  </si>
  <si>
    <t>仅适用于航空和国防业务。
在遵守合同约定，防止营私舞弊方面，供应商遵守商业道德及职业行为准则。供应商张贴告示，开展职业道德和行为准则的培训和再培训，并将此要求纳入到内部审核流程和供应商审核流程，并推及到次级供应商审核的各个环节。</t>
  </si>
  <si>
    <t>Aérospatiale et défense seulement.
Le fournisseur se conforme à l'éthique des affaires et aux normes de conduite en matière de conformité contractuelle et de sensibilisation à la prévention des fautes professionnelles. Le fournisseur a publié des avis, mène des activités de sensibilisation et de recyclage, s'intègre aux processus de vérification interne et externe, et se plie à cette exigence pour les sous-niveaux à tous les niveaux.</t>
  </si>
  <si>
    <t>Csak légi, űr és védelmi iparágak:
A beszállítónak meg kell felelni az üzleti etikának és a magatartási normáknak a szerződéses megfelelésről és a rosszhiszeműségek megelőzéséről. A beszállító értesítést küld, tudatosító és felfrissítő képzést folytat, integrálódik a belső és külső ellenőrzési folyamatokba, és minden szinten kommunikálja ezt a követelményt.</t>
  </si>
  <si>
    <t>Aeroespacial y defensa solamente.
El proveedor cumple con la ética comercial y los estándares de conducta con respecto al cumplimiento del contrato y la conciencia de la prevención de negligencia. El proveedor ha publicado avisos, realiza actividades de sensibilización y actualización, se integra en los procesos de auditoría interna y de proveedores, y reduce este requisito a niveles inferiores en todos los niveles.</t>
  </si>
  <si>
    <t>Nur Luft- und Raumfahrt bzw. Verteidigung
Der Lieferant erfüllt die Geschäftsethik und die Verhaltensstandards in Bezug auf die Einhaltung von Verträgen und das Bewusstsein für die Verhinderung von Kunstfehlern. Der Lieferant veröffentlicht Bekanntmachungen, führt Sensibilisierungs- und Auffrischungsschulungen durch, integriert sich in interne und Lieferantenprüfungsprozesse und leitet diese Anforderung auf Unterebenen auf allen Ebenen ab.</t>
  </si>
  <si>
    <t>3分 
大部分有书面规定，仅有偶发性过程风险。</t>
  </si>
  <si>
    <t>3 Points
La plupart des processus documentés sont en place avec seulement un risque occasionnel d'échec du processus</t>
  </si>
  <si>
    <t>3 pont
A legtöbb esetben dokumentált folyamatok csak alkalmanként járnak a folyamat meghibásodásának veszélyével.</t>
  </si>
  <si>
    <t>3 puntos
Procesos documentados en su mayoría con solo el riesgo ocasional de falla del proceso</t>
  </si>
  <si>
    <t>3 Punkte
Meist dokumentierte Prozesse mit nur gelegentlichem Risiko eines Prozessversagens</t>
  </si>
  <si>
    <t>The supplier has a Social Accountability Standard System compliant with, but not registered to, SA8000</t>
  </si>
  <si>
    <t>供应商有符合SA8000的社会责任标准体系，但未经过认证。</t>
  </si>
  <si>
    <t>Le fournisseur a un système de normes de responsabilité sociale conforme à SA8000 mais non enregistré auprès de SA8000</t>
  </si>
  <si>
    <t>A beszállítónak van társadalmi elszámoltathatósági szabályzata, amely megfelel az SA8000-nek, de nincs benne regisztrálva.</t>
  </si>
  <si>
    <t>El proveedor tiene un Sistema Estándar de Responsabilidad Social que cumple, pero no está registrado para, SA8000</t>
  </si>
  <si>
    <t>Der Lieferant unterhält ein Social Accountability Standard System, das mit SA8000 konform, aber nicht registriert ist</t>
  </si>
  <si>
    <t>There is a resource identified, but has not been formally trained.</t>
  </si>
  <si>
    <t>有指定人员，但未经过正式培训</t>
  </si>
  <si>
    <t>Il y a une ressource identifiée, mais n'a pas été formellement formée.</t>
  </si>
  <si>
    <t>Van azonosított erőforrás, de nem hivatalosan képzett.</t>
  </si>
  <si>
    <t>Hay un recurso idenntificado, pero no ha sido entrenado formalmente.</t>
  </si>
  <si>
    <t>Es gibt eine Ressource, die identifiziert, aber nicht formell geschult wurde.</t>
  </si>
  <si>
    <t>Some factory workers are wearing PPE, but not all and there is an internal procedure that is not strictly enforced. (finding)</t>
  </si>
  <si>
    <t>有些工人穿着个人防护装备，但不是所有人。有內部程序但未严格执行（发现项）。</t>
  </si>
  <si>
    <t>Certains travailleurs d'usine portent des PPE, mais pas tous, et il existe une procédure interne qui n'est pas strictement appliquée. (Recherche)</t>
  </si>
  <si>
    <t>Néhány gyári munkás visel védőeszközöket, de nem mindenki, van egy belső szabályzat, de nincs szigorúan érvényesítve. (megállapítás)</t>
  </si>
  <si>
    <t>Algunos trabajadores de fábricas llevan PPE, pero es un procedimiento interno que no se aplica estrictamente. (Encuesta)</t>
  </si>
  <si>
    <t>Einige Fabrikarbeiter tragen PSA, aber es handelt sich um ein internes Verfahren, das nicht strikt durchgesetzt wird. (Finding)</t>
  </si>
  <si>
    <t>0 Points
Processus documentés minimes ou non en place.</t>
  </si>
  <si>
    <t>0 pont
Minimális vagy nem dokumentált folyamatok.</t>
  </si>
  <si>
    <t>0 Puntos
Procesos mínimos o no documentados en su lugar.</t>
  </si>
  <si>
    <t>0 Punkte
Minimale oder keine dokumentierten Prozesse vorhanden.</t>
  </si>
  <si>
    <t>There is no evidence of a Social Accountability Standard System
Score at 0 if Unknown</t>
  </si>
  <si>
    <t>无社会责任标准体系。如不确定，请给0分。</t>
  </si>
  <si>
    <t>Il n'y a aucune preuve d'un système de normes de responsabilité sociale
Score à 0 si inconnu</t>
  </si>
  <si>
    <t>Nincs bizonyíték a társadalmi felelősségvállalási szabályzatra.
Pontszám 0-nál, ha ismeretlen</t>
  </si>
  <si>
    <t>No hay evidencia de un Sistema Estándar de Responsabilidad Social
Puntuación en 0 si Desconocido</t>
  </si>
  <si>
    <t>Es gibt keinen Hinweis auf ein Social Accountability Standard System Punkte bei 0 wenn unbekannt</t>
  </si>
  <si>
    <t>工人年龄低于法定最低工作年龄。如不确定，请给0分。</t>
  </si>
  <si>
    <t>Les travailleurs ont été trouvés en dessous de l'âge minimum d'activité.
Score à 0 si inconnu</t>
  </si>
  <si>
    <t>Dolgozókat találtak a minimális munkaképes kor alatt.
Pontszám 0-nál, ha ismeretlen.</t>
  </si>
  <si>
    <t>Se encontró que los trabajadores estaban por debajo de la edad mínima para trabajar.
Puntuación en 0 si Desconocido</t>
  </si>
  <si>
    <t>Es wurde festgestellt, dass die Arbeitnehmer unter dem Mindestarbeitsalter lagen.
Punkte bei 0 wenn Unbekannt</t>
  </si>
  <si>
    <t>Workers under the age of 18 were found to be working at night and/or were exposed to hazardous or unsafe situations</t>
  </si>
  <si>
    <t>发现18岁以下雇员上夜班或从事危险工作。</t>
  </si>
  <si>
    <t>Les travailleurs de moins de 18 ans travaillaient de nuit et / ou étaient exposés à des situations dangereuses ou dangereuses</t>
  </si>
  <si>
    <t>A 18 évnél fiatalabb munkavállalókat éjszakai munkában találták és / vagy veszélyes vagy nem biztonságos helyzetben voltak.</t>
  </si>
  <si>
    <t>Se encontró que los trabajadores menores de 18 años estaban en el trabajo y / o estaban expuestos a situaciones peligrosas o inseguras</t>
  </si>
  <si>
    <t>Bei Arbeitnehmern unter 18 Jahren wurde festgestellt, dass sie nachts arbeiten und / oder gefährlichen oder unsicheren Situationen ausgesetzt waren.</t>
  </si>
  <si>
    <t>Les employés sont involontairement présents et / ou ne peuvent pas quitter l'établissement lorsqu'ils ne travaillent pas.</t>
  </si>
  <si>
    <t>A munkavállalók akaratuk ellenére vannak jelen és / vagy nem tudnak szabadon kilépni a létesítményből, amikor nem dolgoznak.</t>
  </si>
  <si>
    <t>Los empleados están presentes involuntariamente y / o no pueden salir libremente de la instalación cuando no están trabajando.</t>
  </si>
  <si>
    <t>Die Mitarbeiter sind unfreiwillig anwesend und / oder können die Einrichtung nicht verlassen, wenn sie nicht arbeiten.</t>
  </si>
  <si>
    <t>Workers are required to remain on premises and/or are not free to terminate employment with or without reasonable notice</t>
  </si>
  <si>
    <t>工人不能离开工作场所并且/或者不管是否合理通知都不能自由解除劳动关系。</t>
  </si>
  <si>
    <t>Les travailleurs sont tenus de rester sur les lieux et / ou sont libres de quitter leur emploi avec ou sans préavis raisonnable</t>
  </si>
  <si>
    <t>A munkavállalók kötelesek maradni a munkahelyen, és / vagy nem tudják szabadon felmondani munkaviszonyukat, vagy nem kapnak megfelelő felmondási időt.</t>
  </si>
  <si>
    <t>Los trabajadores deben permanecer en el lugar de trabajo</t>
  </si>
  <si>
    <t>Arbeiter müssen am Arbeitsplatz bleiben und es steht ihne nicht frei, das Arbeitsverhältnis mit oder ohne angemessene Frist zu kündigen</t>
  </si>
  <si>
    <t>无环境健康安全负责人员。如不确定，请给0分</t>
  </si>
  <si>
    <t>Il n'y a aucune ressource responsable de la santé et de la sécurité environnementale
Score à 0 si inconnu</t>
  </si>
  <si>
    <t>Nincsen felelős forrás a környezeti, egészségügyi és biztonsági témában.
Pontszám 0-nál, ha ismeretlen.</t>
  </si>
  <si>
    <t>No hay un recurso responsable para la salud y seguridad ambiental
Puntuación en 0 si Desconocido</t>
  </si>
  <si>
    <t>Es gibt keine verantwortungsvolle Ressource für Umweltgesundheit und Sicherheit
Punkte bei 0 wenn Unbekannt</t>
  </si>
  <si>
    <t>None of the workers are wearing proper PPE and no evidence exists of signage or a written procedure.(finding)</t>
  </si>
  <si>
    <t>工人未穿着合适的个人防护装备。无劳动防护标志，亦无证据表明有书面程序。（发现项）</t>
  </si>
  <si>
    <t>Aucun des travailleurs ne porte un équipement de protection individuelle adéquat et aucune preuve de signalisation ou de procédure écrite.</t>
  </si>
  <si>
    <t>A munkavállalók egyike sem visel megfelelő védőfelszerelést és nincs bizonyíték jelzőtáblázásra vagy írásbeli eljárás létezésére.</t>
  </si>
  <si>
    <t>Ninguno de los trabajadores lleva puesto un PPE y no existe evidencia de una señalización o un procedimiento escrito.</t>
  </si>
  <si>
    <t>Keiner der Arbeiter trägt eine PPE und es gibt keine Beweise für eine Beschilderung oder ein schriftliches Verfahren.</t>
  </si>
  <si>
    <t>Wages and benefits are not clearly and regularly communicated to workers in writing</t>
  </si>
  <si>
    <t>工人的工资和福利构成不清楚而且没有书面告知工人。</t>
  </si>
  <si>
    <t>Les salaires et les avantages ne sont pas communiqués clairement et régulièrement aux travailleurs par écrit</t>
  </si>
  <si>
    <t>A bérek és juttatások nem egyértelműek</t>
  </si>
  <si>
    <t>Los salarios y los beneficios no son claramente</t>
  </si>
  <si>
    <t>Löhne und Leistungen werden den Arbeitnehmern nicht klar und regelmäßig schriftlich mitgeteilt</t>
  </si>
  <si>
    <t>No evidence that industry standards on working hours, breaks and public holidays are being followed.</t>
  </si>
  <si>
    <t>无证据表明遵守行业标准中关于工作时间，中间休息和公共假期的规定。</t>
  </si>
  <si>
    <t>Aucune preuve que les normes de l'industrie sur les heures de travail, les pauses et les jours fériés sont respectées.</t>
  </si>
  <si>
    <t>Nincs bizonyíték arra, hogy az ágazati szabványokat követik a munkaórákra, munkaszünetekreszünetekre és ünnepnapokra vonatkozóan.</t>
  </si>
  <si>
    <t>No se sigue ninguna evidencia de que los estándares de la industria funcionen en horas, descansos y días festivos.</t>
  </si>
  <si>
    <t>Es gibt keine Beweise dafür, dass Industriestandards an Stunden, Pausen und Feiertagen funktionieren.</t>
  </si>
  <si>
    <t>工人持续被支付低于最低工资的薪水， 如不确定，请给0分。</t>
  </si>
  <si>
    <t>Les travailleurs étaient systématiquement payés en dessous du salaire minimum.
Score à 0 si inconnu</t>
  </si>
  <si>
    <t>A munkásokat folyamatosan a minimálbér alatt találták.
Pontszám 0-nál, ha ismeretlen</t>
  </si>
  <si>
    <t>Se encontró que los trabajadores estaban constantemente por debajo del salario mínimo.
Puntuación en 0 si Desconocido</t>
  </si>
  <si>
    <t>Es wurde festgestellt, dass die Löhne der Mitarbeiter ständig unter dem Mindestlohn lagen.
Punkte bei 0 wenn Unbekannt</t>
  </si>
  <si>
    <t xml:space="preserve">发现持续超过法定最大加班工时情况存在。如不确定，请给0分      </t>
  </si>
  <si>
    <t>On a constaté que les travailleurs travaillaient de façon constante au-delà de la limite maximale permise.
Score à 0 si inconnu</t>
  </si>
  <si>
    <t>Megállapították, hogy a dolgozók rendszeresen a megengedhető maximális megengedett munkaidőnél többet dolgoznak.
Pontszám 0-nál, ha ismeretlen.</t>
  </si>
  <si>
    <t>Se encontró que los trabajadores eran consistentes con el OT máximo permitido.
Puntuación en 0 si Desconocido</t>
  </si>
  <si>
    <t>Es wurde festgestellt, dass die MItarbeiter konsequent über dem maximal zulässigen OT arbeiten.
Punkte bei 0 wenn Unbekannt</t>
  </si>
  <si>
    <t>The normal working week, not including overtime exceeds 48 hours</t>
  </si>
  <si>
    <t>正常工作一周超过48小时，不包括加班。</t>
  </si>
  <si>
    <t>La semaine normale de travail, sans compter les heures supplémentaires, dépasse 48 heures</t>
  </si>
  <si>
    <t>A normál munkahét, nem számolva a túlórát, meghaladja a 48 órát.</t>
  </si>
  <si>
    <t>La semana laboral normal, sin incluir horas extras 48 horas</t>
  </si>
  <si>
    <t>Die normale Arbeitswoche, ohne Überstunden, überschreitet 48 Stunden</t>
  </si>
  <si>
    <t>No evidence to support day(s) off following every six consecutive days of work</t>
  </si>
  <si>
    <t>无证据表明连续工作6天休息1天。</t>
  </si>
  <si>
    <t>Aucune preuve à l'appui des jours de congé tous les six jours consécutifs de travail</t>
  </si>
  <si>
    <t>Nincs bizonyíték a hat munkanap utáni pihenőnap betartására.</t>
  </si>
  <si>
    <t>No hay evidencia para apoyar día (s)</t>
  </si>
  <si>
    <t>Kein Nachweis für Ruhetag(e) nach jeweils sechs aufeinanderfolgenden Arbeitstage</t>
  </si>
  <si>
    <t xml:space="preserve">发现员工持续超时工作但未获加班薪水。如不确定，请给0分                    </t>
  </si>
  <si>
    <t>Il a été constaté que les travailleurs travaillaient régulièrement avec des ergothérapeutes et ne recevaient pas de salaire en prime.
Score à 0 si inconnu</t>
  </si>
  <si>
    <t>Megállapításra került, hogy a munkavállalók folyamatosan dolgoznak munkaidőn túl nem kapnak túlóra pótlékot.
Pontszám 0-nál, ha ismeretlen</t>
  </si>
  <si>
    <t>Se encontró que los trabajadores trabajaban de manera constante en OT y no recibían salarios superiores.
Puntuación en 0 si Desconocido</t>
  </si>
  <si>
    <t>Es stellte sich heraus, dass Arbeiter durchgehend bei OT arbeiteten und keine Prämienlöhne erhielten.
Punkte bei 0 wenn Unbekannt</t>
  </si>
  <si>
    <t>发现员工有长期被克扣工资的情况发生。   如不确定，请给0分</t>
  </si>
  <si>
    <t>Les travailleurs ont régulièrement des retenues excessives sur les salaires.
Score à 0 si inconnu</t>
  </si>
  <si>
    <t>Megállapításra került, hogy a munkavállalók béréből túlzott levonások történtek.
Pontszám 0-nál, ha ismeretlen</t>
  </si>
  <si>
    <t>Se descubrió que los trabajadores tenían deducciones excesivas de los salarios.
Puntuación en 0 si Desconocido</t>
  </si>
  <si>
    <t>Es wurde festgestellt, dass die Arbeitnehmer zu hohe Abzüge von den Löhnen erhielten.
Punkte bei 0 wenn Unbekannt</t>
  </si>
  <si>
    <t>On a constaté que les travailleurs payaient régulièrement plus de deux semaines de retard
Score à 0 si inconnu.</t>
  </si>
  <si>
    <t>A dolgozók következetesen több mint 2 hét késéssel kapták bérezésüket.
Pontszám 0-nál, ha ismeretlen.</t>
  </si>
  <si>
    <t>Se descubrió que los trabajadores tenían consistentemente más de 2 semanas en los atrasos
Puntuación en 0 si Desconocido.</t>
  </si>
  <si>
    <t>Es wurde festgestellt, dass Mitarbeiter regelmäßig mit einer Verspätung von mehr als 2 Wochen bezahlt werden
Punkte bei 0 wenn Unbekannt.</t>
  </si>
  <si>
    <t>Workers were found to consistently have their Ids retained after initial review and/or pay "deposits" upon commencing employment
Score at 0 if Unknown</t>
  </si>
  <si>
    <t>面试后员工证件不能取回并且/或者入厂交押金的情况经常发生。如不确定，请给0分</t>
  </si>
  <si>
    <t>Il a été constaté que les travailleurs conservaient leurs pièces d'identité de façon constante après l'examen initial et / ou versaient des «dépôts» au début de leur emploi.
Score à 0 si inconnu</t>
  </si>
  <si>
    <t>"Megállapítást nyert, hogy a munkavállalók személyi iratait következetesen visszatartják az első felülvizsgálat után és / vagy" "letéteket" fizetnek a munkaviszony megkezdésekor
Pontszám 0, ha ismeretlen "</t>
  </si>
  <si>
    <t xml:space="preserve">Se ha encontrado que los trabajadores están en su posición original y han sido reexaminados
Puntuación en 0 si Desconocido </t>
  </si>
  <si>
    <t>Bei den Arbeitnehmern wurde festgestellt, dass sie ihre Personalausweise nach der ersten Überprüfung konsistent beibehalten konnten und / oder bei Beginn der Beschäftigung "Einzahlungen" leisten
Punkte bei 0 wenn Unbekannt</t>
  </si>
  <si>
    <t>工资表上的数目与银行或者现金支付记录不相符。                                                                                                             如不确定，请给0分</t>
  </si>
  <si>
    <t>Les paiements confirmés sont incompatibles entre la paie et la banque ou les paiements sont effectués en espèces.
Score à 0 si inconnu</t>
  </si>
  <si>
    <t>Megállapítást nyert, hogy a fizetések nincsennek összhangban a bérszámfejtés és a bank között, vagy a kifizetések készpénzben történnek.
Pontszám 0-nál, ha ismeretlen</t>
  </si>
  <si>
    <t>Los pagos confirmados como inconsistentes entre la nómina y el banco o los pagos se realizan en efectivo.
Puntuación en 0 si Desconocido</t>
  </si>
  <si>
    <t>Zahlungen, die als inkonsistent zwischen der Gehaltsabrechnung und der Bank bestätigt wurden, oder Zahlungen werden in bar geleistet.
Punkte bei 0 wenn Unbekannt</t>
  </si>
  <si>
    <t>工资表上的工资记录与车间工资表上的记录完全不相符。如不确定，请给0分</t>
  </si>
  <si>
    <t>Les heures de travail déclarées ne correspondent pas toujours aux autres enregistrements.
Score à 0 si inconnu</t>
  </si>
  <si>
    <t>A folyamatosan jelentett munkaórák nem egyeznek más rekordokkal.
Pontszám 0-nál, ha ismeretlen</t>
  </si>
  <si>
    <t>Los horarios de trabajo reportados consistentemente no coinciden con otros registros.
Puntuación en 0 si Desconocido</t>
  </si>
  <si>
    <t>Die berichteten Arbeitsstunden stimmen nicht mit anderen Datensätzen überein.
Punkte bei 0 wenn Unbekannt</t>
  </si>
  <si>
    <t>Les travailleurs du secteur professionnel ont été jugés en dessous de la limite d'âge légale.
Score à 0 si inconnu</t>
  </si>
  <si>
    <t>Megállapítás szerint a dolgozók a legális korhatár alatt voltak.
Pontszám 0-nál, ha ismeretlen</t>
  </si>
  <si>
    <t>Se encontró que los trabajadores vocacionales estaban por debajo del límite de edad legal.
Puntuación en 0 si Desconocido</t>
  </si>
  <si>
    <t>Berufsangestellte waren unter der gesetzlichen Altersgrenze.
Punkte bei 0 wenn Unbekannt</t>
  </si>
  <si>
    <t>Workers are found to be subjected to coercion for the purpose of exploitation</t>
  </si>
  <si>
    <t>发现以剥削为目的强制工人劳动。</t>
  </si>
  <si>
    <t>Les travailleurs sont soumis à la coercition à des fins d'exploitation</t>
  </si>
  <si>
    <t>Megállapítás szerint a dolgozók kényszerítés a kizsákmányolás alatt állnak.</t>
  </si>
  <si>
    <t>Coacción con el propósito de explotación</t>
  </si>
  <si>
    <t>Zwang zum Zwecke der Ausbeutung</t>
  </si>
  <si>
    <t xml:space="preserve">No clean welfare available or no clean welfare access for workers </t>
  </si>
  <si>
    <t>无干净的福利设施或者工人不能使用干净的福利设施。</t>
  </si>
  <si>
    <t>Pas de bien-être propre disponible ou pas de bien-être propre pour les travailleurs</t>
  </si>
  <si>
    <t>Nincs tiszta egészségügyi infrastruktúra a dolgozók számára, vagy nincs hozzáférésük.</t>
  </si>
  <si>
    <t>No hay bienestar limpio disponible</t>
  </si>
  <si>
    <t>Keine sauberen Sozialleistungen verfügbar oder kein sauberer Sozialzugang für Arbeitnehmer</t>
  </si>
  <si>
    <t>Workers do not have the right to form, join and/or organize trade unions</t>
  </si>
  <si>
    <t>工人没有权利选择成立，参加和组织工会</t>
  </si>
  <si>
    <t>Les travailleurs n'ont pas le droit de former, d'adhérer et / ou d'organiser des syndicats</t>
  </si>
  <si>
    <t>A munkavállalóknak nincs joga a szakszervezetek létrehozásához, az azokhoz való csatlakozásához és / vagy megszervezéséhez.</t>
  </si>
  <si>
    <t>Los trabajadores no tienen derecho a formar, afiliarse u organizar sindicatos</t>
  </si>
  <si>
    <t>Arbeitnehmer haben nicht das Recht, Gewerkschaften zu gründen, beizutreten und/oder zu organisieren</t>
  </si>
  <si>
    <t>Workers do not have the right to freely elect representatives</t>
  </si>
  <si>
    <t>工人无权选举代表</t>
  </si>
  <si>
    <t>Les travailleurs n'ont pas le droit d'élire librement des représentants</t>
  </si>
  <si>
    <t>A munkavállalóknak nincs joga képviselőik szabad megválasztására.</t>
  </si>
  <si>
    <t>Los trabajadores no tienen derecho a elegir representantes libremente</t>
  </si>
  <si>
    <t>Arbeitnehmer haben nicht das Recht, ihre Vertreter frei zu wählen</t>
  </si>
  <si>
    <t>Evidence of discrimination exists</t>
  </si>
  <si>
    <t>证据证明存在歧视。</t>
  </si>
  <si>
    <t>Preuve de discrimination existe</t>
  </si>
  <si>
    <t>Megjelent a diszkrimináció bizonyítéka.</t>
  </si>
  <si>
    <t>Existe evidencia de discriminación</t>
  </si>
  <si>
    <t>Beweise für Diskriminierung liegen vor</t>
  </si>
  <si>
    <t>Evidence of abusive behavior exists</t>
  </si>
  <si>
    <t>证据证明存在侮辱行为。</t>
  </si>
  <si>
    <t>La preuve d'un comportement abusif existe</t>
  </si>
  <si>
    <t>A visszaélésszerű magatartás bizonyítéka létezik.</t>
  </si>
  <si>
    <t>Existe evidencia de comportamiento abusivo</t>
  </si>
  <si>
    <t>Beweise für missbräuchliches Verhalten liegen vor</t>
  </si>
  <si>
    <t>Evidence of harsh and/or inhumane treatment exists</t>
  </si>
  <si>
    <t>证据表明遭受粗暴或不人道待遇。</t>
  </si>
  <si>
    <t>Preuve d'un traitement dur et / ou inhumain existe</t>
  </si>
  <si>
    <t>Kegyetlen és / vagy embertelen bánásmód bizonyítáka létezik.</t>
  </si>
  <si>
    <t>Existe evidencia de trato severo y / o inhumano</t>
  </si>
  <si>
    <t>Beweise für harte und / oder unmenschliche Behandlung existieren</t>
  </si>
  <si>
    <t>No policy or procedures exist and no evidence of training.</t>
  </si>
  <si>
    <t>没有政策或程序存在，没有培训证据。</t>
  </si>
  <si>
    <t>Aucune politique ou procédure n'existe et aucune preuve de formation.</t>
  </si>
  <si>
    <t>Nincs szabályzat vagy eljárás, és nincs bizonyíték a képzésre.</t>
  </si>
  <si>
    <t>No existen políticas o procedimientos ni evidencia de capacitación.</t>
  </si>
  <si>
    <t>Es gibt keine Richtlinien oder Verfahren und keine Ausbildungsnachweise.</t>
  </si>
  <si>
    <t>Aerospace &amp; Defense Only.
No business ethics and standards of conduct regarding contract compliance exist. No refresher training or integration into internal audit or supplier audit processes and no flow down to sub-tiers.</t>
  </si>
  <si>
    <t>仅适用于航空和国防业务。 没有关于遵守合同规定的商业道德和行为准则。没有职业道德和行为准则的再培训，也没有将此要求纳入内部审核和供应商审核流程，亦未将此要求纳入次级供应商的审核。</t>
  </si>
  <si>
    <t>Aérospatiale et défense seulement.
Il n'y a pas d'éthique des affaires et de normes de conformité à la conformité contractuelle. Pas de formation de recyclage ou d'intégration dans les processus d'audit interne ou d'audit des fournisseurs et pas de flux vers les sous-niveaux.</t>
  </si>
  <si>
    <t>Légi, űr és védelmi ipar esetében.
Nincsenek üzleti etika és a szerződéskötésre vonatkozó magatartási normák. Nincs felfrissítő képzés vagy integráció a belső ellenőrzési vagy auditálási folyamatokhoz, és nincs kommunikálva az alsó szintekre.</t>
  </si>
  <si>
    <t>Aeroespacial y defensa solamente.
No existe ética comercial y normas de conducta con respecto al cumplimiento del contrato. Sin entrenamiento de actualización o integración a auditoría interna o procesos de auditoría y sin flujo a sub-niveles.</t>
  </si>
  <si>
    <t>Nur Luft- und Raumfahrt bzw. Verteidigung
Es gibt keine Geschäftsethik und Verhaltensnormen in Bezug auf die Einhaltung von Verträgen. Keine Auffrischungsschulung oder Integration in interne Audit- oder Auditing-Prozesse und kein Ablauf in Unterebenen.</t>
  </si>
  <si>
    <t>Remarques</t>
  </si>
  <si>
    <t>Remarque: Si les travailleurs sont en dessous de l'âge minimum d'activité, ARRÊTEZ l'audit et contactez le responsable de l'approvisionnement pour ce fournisseur.</t>
  </si>
  <si>
    <t>Megjegyzés: Ha bebizonyosodik, hogy a munkavállalók az alsó korhatár alatt vannak, akkor abba kell hagyni az ellenőrzést és felvenni a kapcsolatot a szállítóért felelős beszerzési felelőssel.</t>
  </si>
  <si>
    <t>Nota: Si está aquí, póngase en contacto con el proveedor de plomo para este proveedor.</t>
  </si>
  <si>
    <t>Hinweis:  Falls Mitarbeiter unter dem Mindestbeschäftigungsalter festgestellt werden, STELLEN Sie den Audit EIN und kontaktieren Sie die Beschaffungsleitung für diesen Lieferanten.</t>
  </si>
  <si>
    <t>Note:  If Workers are under the age of 18 and were found to be working at night and/or were exposed to hazardous or unsafe situations, STOP the audit and contact the Sourcing Lead for this supplier</t>
  </si>
  <si>
    <t>注：如果发现有18岁以下雇员上夜班或从事危险工作，停止审核并联系相应的采购负责人。</t>
  </si>
  <si>
    <t>Remarque: Si les travailleurs ont moins de 18 ans et ont été trouvés travailler la nuit et / ou ont été exposés à des situations dangereuses ou dangereuses, ARRÊTER l'audit et contacter le responsable de l'approvisionnement pour ce fournisseur</t>
  </si>
  <si>
    <t>Megjegyzés: Ha a munkavállalók 18 évesnél fiatalabbak és veszélyes helyzeteknek vannak kitéve, állítsa le az ellenőrzést, és vegye fel a kapcsolatot a szállítóért felelős beszerzési felelőssel.</t>
  </si>
  <si>
    <t>Nota: si los trabajadores son menores de 18 años y han estado expuestos a situaciones peligrosas, DETENGA la auditoría y póngase en contacto con el proveedor de plomo para este proveedor.</t>
  </si>
  <si>
    <t>Hinweis: Wenn Arbeitnehmer unter 18 Jahre alt sind und nachts arbeiten und/oder gefährlichen oder unsicheren Situationen ausgesetzt waren, STELLEN Sie das Audit EIN und kontaktieren Sie die Beschaffungsleitung für diesen Lieferanten.</t>
  </si>
  <si>
    <t>Si elles ne fonctionnent pas, elles ne fonctionnent pas, elles ne fonctionnent pas, ARRÊTEZ l'audit et contactez le responsable de l'approvisionnement pour ce fournisseur.</t>
  </si>
  <si>
    <t>Megjegyzés: Ha a dolgozók akaratuk ellenére vannak jelen és / vagy nem távozhatnak szabadon a telephelyről amikor nem dolgoznak, állítsa le az ellenőrzést, és vegye fel a kapcsolatot a szállítóért felelős beszerzési felelőssel.</t>
  </si>
  <si>
    <t>Nota: Si se descubre que los trabajadores son involuntarios y / o no están restringidos cuando no están trabajando, DETÉNGASE y pónganse en contacto con el proveedor de Sourcing Lead para este proveedor.</t>
  </si>
  <si>
    <t>Hinweis: Wenn sich herausstellt, dass Arbeitnehmer unfreiwillig anwesend sind und/oder die Einrichtung nicht frei verlassen können, wenn sie nicht arbeiten, STELLEN Sie das Audit EIN und kontaktieren Sie die Beschaffungsleitung für diesen Lieferanten.</t>
  </si>
  <si>
    <t>Hinweis: Wenn sich herausstellt, dass Arbeitnehmer unfreiwillig anwesend sind und / oder die Einrichtung nicht frei verlassen können, wenn sie nicht arbeiten, STELLEN Sie das Audit EIN und kontaktieren Sie die Beschaffungsleitung für diesen Lieferanten.</t>
  </si>
  <si>
    <t xml:space="preserve">SUPPLIER SELF SCORE
</t>
  </si>
  <si>
    <t xml:space="preserve">AUTO-EVALUATION FOURNISSEUR
</t>
  </si>
  <si>
    <t xml:space="preserve">PUNTAJE DE AUTOEXAMEN PARA EL PROVEEDOR
</t>
  </si>
  <si>
    <t xml:space="preserve">LIEFERANTENSELBSTBEWERTUNG
</t>
  </si>
  <si>
    <t>Total</t>
  </si>
  <si>
    <t xml:space="preserve">Note:  QUESTIONS F1-F5 ARE MANDATORY, A SCORE OF 0 WILL RESULT IF ANY ARE LEFT BLANK. If Public Company, please answer F2-F5 and enter the internet address for the company's financial information in one of the Notes sections below.  If Private or Government-owned Company, please answer all Financial questions.
</t>
  </si>
  <si>
    <t>The organization establishes and implements the inspection or other activities necessary for ensuring that purchased product meets specified purchase requirements. Purchased product is not used or processed until it has been verified as conforming to specified requirements. Unless otherwise specified on the purchase order, the Seller shall supply product conforming to the latest industry revision or the latest revision of the on file print or specification. Non-conforming purchased product is segregated and clearly marked until return to the supplier.  Verification activities may include: 
a. obtaining objective evidence of the quality of the product from suppliers (e.g., accompanying documentation, certificate of conformity, test reports, statistical records, process control), 
b. inspection and audit at supplier’s premises, 
c. review of the required documentation, and
d. inspection of raw material or other products upon receipt</t>
  </si>
  <si>
    <t>Counterfeit Risk Mitigation</t>
  </si>
  <si>
    <t>Supplier has a documented counterfeit risk mitigation process, that also includes non-electronic materials</t>
  </si>
  <si>
    <t>No evidence of a counterfeit risk mitigation process exists</t>
  </si>
  <si>
    <r>
      <rPr>
        <b/>
        <sz val="10"/>
        <rFont val="Arial"/>
        <family val="2"/>
        <charset val="1"/>
      </rPr>
      <t>Electronics Suppliers Only:</t>
    </r>
    <r>
      <rPr>
        <sz val="10"/>
        <rFont val="Arial"/>
        <family val="2"/>
        <charset val="1"/>
      </rPr>
      <t xml:space="preserve"> Supplier is licensed to distribute and has a valid/current certificate. Supplier has a written validation process to ensure product is not counterfeit and can demonstrate this validation with each receipt.</t>
    </r>
  </si>
  <si>
    <t>Electronics Suppliers Only: Supplier is not licensed and does not have a validation process to protect against counterfeit materials.</t>
  </si>
  <si>
    <t>Electronics Suppliers Only: Supplier has a documented  counterfeit avoidance procedure or work instruction that requires purchased material directly   from OEM's or OCMs or OEM Authorized Distributors</t>
  </si>
  <si>
    <t>Electronics Suppliers Only: No evidence of a counterfeit avoidance procedure or work instruction requiring purchases directly from OEMs or OCMs or OEM Authorized Distributors exists</t>
  </si>
  <si>
    <t>Electronics Suppliers Only: Supplier has a documented  counterfeit avoidance procedure or work instruction  that requires customer written approval for purchases from  Brokers  or Non-Franchised Distributors including justification  with authentication testing and traceability  requirements</t>
  </si>
  <si>
    <t>Electronics Suppliers Only: No evidence of a counterfeit avoidance procedure or work instruction requiring written customer approval for purchases from Brokers including justification with authentication testing and traceability</t>
  </si>
  <si>
    <t>Electronics Suppliers Only: Supplier procurement terms and conditions invoke liabilities and penalties associated with providing fraudulent/counterfeit product</t>
  </si>
  <si>
    <t>Electronics Suppliers Only: Supplier procurement terms and conditions do not contain language to invoke liabilities and penalties associated with providing fraudulent/counterfeit product</t>
  </si>
  <si>
    <t>Electronics Suppliers Only: Supplier has a counterfeit training program in place with a defined frequency. The training program includes timing related to the training of new employees.</t>
  </si>
  <si>
    <t>Electronics Suppliers Only: Supplier has a counterfeit training program in place, but frequency is not defined or does not address training related to new employees.</t>
  </si>
  <si>
    <t>Electronics Suppliers Only: Supplier does not have a counterfeit training program in place.</t>
  </si>
  <si>
    <t>Electronics Suppliers Only: Supplier has a product obsolescence review process in place that includes Discontinuance, End of Life, Reinstatement, and Product Change Notice/Product Failure Notice/Product Counterfeit Notice.</t>
  </si>
  <si>
    <t>Electronics Suppliers Only: Supplier does not have a product obsolescence review process in place.</t>
  </si>
  <si>
    <t>Electronics Suppliers Only: Supplier has a documented counterfeit avoidance policy that requires full traceability records to the OCM or authorized OEM distrbutor that identifies the name and location of all of the supply chain intermediaries from the part manufacturer to the direct source of the product for the seller.</t>
  </si>
  <si>
    <t xml:space="preserve">Electronics Suppliers Only: Supplier does not have a documented counterfeit avoidance policy that requires full traceability records to the OCM or authorized OEM distrbutor. </t>
  </si>
  <si>
    <t>Supplier has business continuity / disaster recovery plans consisting of the following elements: 
1. Analysis of potential threats
2. Assigned areas of responsibility and recovery teams
3. Up to date emergency contact information
4. Offsite backup of important data
5. Backup power and essential equipment/services
6. Alternative communications strategy
7. Alternative site of operations
8. Recovery phase</t>
  </si>
  <si>
    <t xml:space="preserve">Supplier has business continuity / disaster recovery plans consisting of some, but not all of the elements listed </t>
  </si>
  <si>
    <t xml:space="preserve">No evidence of Supplier continuity / disaster recovery plans </t>
  </si>
  <si>
    <r>
      <rPr>
        <sz val="10"/>
        <rFont val="Arial"/>
        <family val="2"/>
        <charset val="1"/>
      </rPr>
      <t>The organization takes action to eliminate the cause of nonconformities in order to prevent recurrence. Corrective actions are appropriate to the effects of the nonconformities encountered. A documented procedure has been established to define requirements for:
a. reviewing nonconformities (including customer complaints)</t>
    </r>
    <r>
      <rPr>
        <sz val="10"/>
        <rFont val="Microsoft YaHei"/>
        <family val="2"/>
        <charset val="238"/>
      </rPr>
      <t xml:space="preserve">，                                                                                    </t>
    </r>
    <r>
      <rPr>
        <sz val="10"/>
        <rFont val="Arial"/>
        <family val="2"/>
        <charset val="1"/>
      </rPr>
      <t>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supplier, when it is determined that the supplier is responsible for the root cause, and 
h. specific actions where timely and/or effective corrective actions are not achieved.</t>
    </r>
  </si>
  <si>
    <t>APQP4Wind</t>
  </si>
  <si>
    <t>For Wind Suppliers Only: Supplier has completed APQP4Wind training directly through a registrar</t>
  </si>
  <si>
    <t>For Wind Suppliers Only: Supplier has not completed APQP4Wind training.</t>
  </si>
  <si>
    <t>A senior management representative has been appointed who is responsible for ensuring the working environment meets the requirements of OHSAS18001.</t>
  </si>
  <si>
    <t>The factory or workplace shall be a safe and healthy work environment and steps taken to prevent occupational injury or illness and minimise or eliminate the cause of all hazards which may lead to occupational injury or illness.</t>
  </si>
  <si>
    <t>The factory or workplace is not a safe and healthy work environment</t>
  </si>
  <si>
    <r>
      <rPr>
        <sz val="10"/>
        <rFont val="Arial"/>
        <family val="2"/>
        <charset val="1"/>
      </rPr>
      <t>Some factory workers are wearing PPE, but not all and there is an internal procedure that is not strictly enforced.</t>
    </r>
    <r>
      <rPr>
        <sz val="9"/>
        <rFont val="Arial"/>
        <family val="2"/>
        <charset val="1"/>
      </rPr>
      <t xml:space="preserve"> (finding)</t>
    </r>
  </si>
  <si>
    <r>
      <rPr>
        <sz val="10"/>
        <rFont val="Arial"/>
        <family val="2"/>
        <charset val="1"/>
      </rPr>
      <t>None of the workers are wearing proper PPE and no evidence exists of signage or a written procedure.</t>
    </r>
    <r>
      <rPr>
        <sz val="9"/>
        <rFont val="Arial"/>
        <family val="2"/>
        <charset val="1"/>
      </rPr>
      <t>(finding)</t>
    </r>
  </si>
  <si>
    <r>
      <rPr>
        <sz val="10"/>
        <rFont val="Arial"/>
        <family val="2"/>
        <charset val="1"/>
      </rPr>
      <t xml:space="preserve">The site soils or groundwater free of chemical contamination. There has been any investigation of, or remediation of the soil or water at the facility (Include investigations by a government authority or other parties. [ </t>
    </r>
    <r>
      <rPr>
        <b/>
        <u/>
        <sz val="10"/>
        <rFont val="Arial"/>
        <family val="2"/>
        <charset val="1"/>
      </rPr>
      <t>Please provide details of corrective actions taken by the company or forced by the government.]</t>
    </r>
  </si>
  <si>
    <r>
      <rPr>
        <sz val="10"/>
        <rFont val="Arial"/>
        <family val="2"/>
        <charset val="1"/>
      </rPr>
      <t>Customer-approved shipment of non-conformances are a regular occurrence (3%).
Score at 0 if Unknown</t>
    </r>
    <r>
      <rPr>
        <sz val="10"/>
        <rFont val="Microsoft YaHei"/>
        <family val="2"/>
        <charset val="238"/>
      </rPr>
      <t xml:space="preserve">，                                                                                                            </t>
    </r>
  </si>
  <si>
    <t>ITAR Security</t>
  </si>
  <si>
    <t>ITAR registered companies only: Supplier provides adequate security on all "covered contractor information system", as that term is defined in DFARS 252.204-7012 Safeguarding Covered Defense information and Cyber incident Reporting</t>
  </si>
  <si>
    <r>
      <rPr>
        <sz val="10"/>
        <rFont val="Arial"/>
        <family val="2"/>
        <charset val="1"/>
      </rPr>
      <t xml:space="preserve">ITAR registered companies only: Supplier does not provide adequate security on </t>
    </r>
    <r>
      <rPr>
        <b/>
        <sz val="10"/>
        <rFont val="Arial"/>
        <family val="2"/>
        <charset val="1"/>
      </rPr>
      <t>all</t>
    </r>
    <r>
      <rPr>
        <sz val="11"/>
        <rFont val="Calibri"/>
        <family val="2"/>
        <charset val="1"/>
      </rPr>
      <t xml:space="preserve"> "covered contractor information system", as that term is defined in DFARS 252.204-7012 Safeguarding Covered Defense information and Cyber incident Reporting</t>
    </r>
  </si>
  <si>
    <t>ITAR registered companies only: Supplier is in full compliance with the entire DFARS 252.204-7012 requirements</t>
  </si>
  <si>
    <t>ITAR registered companies only: Supplier is not in full compliance with the entire DFARS 252.204-7012 requirements</t>
  </si>
  <si>
    <t>ITAR registered companies only: Supplier is in full compliance with the NIST SP 800-171 requirements as defined in DFARS 252.204-7012 [OCT 2016]</t>
  </si>
  <si>
    <t>ITAR registered companies only: Supplier is not in full compliance with the NIST SP 800-171 requirements as defined in DFARS 252.204-7012 [OCT 2016]</t>
  </si>
  <si>
    <t>GEXPRO SERVICES 供应商评估</t>
  </si>
  <si>
    <t xml:space="preserve"> 质量体系1</t>
  </si>
  <si>
    <t xml:space="preserve"> 质量体系2</t>
  </si>
  <si>
    <t>过去3年中未与当地税务机关发生过任何税务争议事项</t>
  </si>
  <si>
    <t>过去3年中与当地税务机关发生过税务争议事项，但金额不大</t>
  </si>
  <si>
    <t>过去3年中公司高级管理层发生过一些非正常人事变动</t>
  </si>
  <si>
    <t>过去3年中公司高级管理层发生过重大的非正常人事变动</t>
  </si>
  <si>
    <t>产品要求决策的审核</t>
  </si>
  <si>
    <t>公司评估客户对产品的要求 （如标书的交付，合同、订单及其更改的确认）并确保：
A，产品要求已经明确
B，合同、订单中与之前表述不相符的要求已经解决
C，供应商有能力满足定义的要求
D，风险（新技术，短的交货期）已经被评估</t>
  </si>
  <si>
    <t>客户要求决策过程未能持续执行或有限的记录反映客户要求决策过程。</t>
  </si>
  <si>
    <t>极少或者少量证据证明客户的要求已经被确认</t>
  </si>
  <si>
    <t>公司要确保采购的产品满足采购要求，并对供应商包括从客户指定的供应商处采购的产品的质量负全责。供应商选择，评估和再评估的标准已经明确定义。公司应该：
A，保存合格供应商名录，包括供应商供货范围
B，定期评审供应商表现
C，在供应商未达到要求时明确供应商应当采取的改进措施。
D，在有客户要求的情况下，确保公司和供应商均使用客户批准的特殊工序供应商
E，确保有职责批准供应商的职能部门也有职责不批准供应商</t>
  </si>
  <si>
    <t>衡量和评估供应商表现的基本方法已经定义，但是没有足够详细的文件。基于客户投诉，供应商应该有证据显示已经采取措施进行了整改。确保使用客户批准的工序供应商的方法无效或不贯彻并且/或者有证据显示存在重大失误。在记录的组织管理和/或维护方面需要加强。</t>
  </si>
  <si>
    <t>有限的系统文件或证据来证明定期评审供应商表现或者采取改善措施。</t>
  </si>
  <si>
    <t>公司已经建立并执行检验或其它的措施来确保采购的产品满足采购要求。采购的产品只有在确保符合要求的前提下才会被使用或者加工。除非采购订单上另有说明，卖方应当供应符合最新行业标准或者符合归档图纸或规范的最新版本的产品。不合格品被隔离并明确标识直到退回供应商。采购产品的确认行为包括：
A，从供应商处获得客观证据（如 随产品的文件，质保书，测试报告，统计记录，过程控制）
B，在供应商处检验和审核
C，审核要求提交的文件
D，原材料或其它产品的进料检验</t>
  </si>
  <si>
    <t>证据显示产品、材料通常根据程序被确认，但不是一直，或者程序没有对所有的产品、材料定义确认方法。</t>
  </si>
  <si>
    <t>非常有限的文件及证据能显示、材料在使用之前得到系统的常规确认。没有原材料验证过程或者验证过程前后不一致。</t>
  </si>
  <si>
    <t>降低假冒伪劣品的风险</t>
  </si>
  <si>
    <t>供应商有书面的降低假冒伪劣产品的风险的流程，也包含非电子材料。</t>
  </si>
  <si>
    <t>没有证据证明有降低假冒伪劣风险的防范流程。</t>
  </si>
  <si>
    <t>僅限電子供應商: 供應商被許可分销並擁有有效/最新的證書。 供應商有一個書面的驗證過程，以確保產品不是假冒的，並且可以提供收據驗證。</t>
  </si>
  <si>
    <t>僅限電子供應商: 供應商沒有獲得許可，也沒有驗證流程來防止仿冒材料。</t>
  </si>
  <si>
    <t>僅限電子供應商: 供應商具有書面的防止假冒材料的程序或工作指导，要求直接從OEM或OCM或OEM授權經銷商處購買材料</t>
  </si>
  <si>
    <t>僅限電子供應商: 沒有證據顯示供應商具有書面的防止假冒材料的程序或工作指导，要求直接從OEM或OCM或OEM授權經銷商處購買材料</t>
  </si>
  <si>
    <t>僅限電子供應商: 供應商具有書面的防止假冒材料的程序或工作指导，要求從中间商或非特許經銷商處採購必须经过客戶書面批准，说明理由并提供真伪驗證測試报告和可追溯性说明。</t>
  </si>
  <si>
    <t>僅限電子供應商: 沒有證據表明供應商具有書面的防止假冒材料的程序或工作指导，要求從中间商或非特許經銷商處採購必须经过客戶書面批准，说明理由并提供真伪驗證測試报告和可追溯性说明。</t>
  </si>
  <si>
    <t>僅限電子供應商: 供應商採購條款和條件规定與供应欺詐/假冒產品相關的責任和懲罰</t>
  </si>
  <si>
    <t>僅限電子供應商: 供應商採購條款和條件未包含对提供欺詐/假冒產品进行追责和處罰的用語</t>
  </si>
  <si>
    <t>僅限電子供應商: 供應商制定了具有明確頻次的针对假冒伪劣产品的培訓計劃。 培訓計劃包括與新員工培訓相關的時間安排。</t>
  </si>
  <si>
    <t>僅限電子供應商: 供應商制定了假冒伪劣产品的培訓計劃，但頻率未定義或未涉及與新員工相關的培訓。</t>
  </si>
  <si>
    <t>僅限電子供應商: 供應商沒有製定假冒伪劣产品的培訓計劃。</t>
  </si>
  <si>
    <t>僅限電子供應商: 供應商已經制定了產品淘汰審核流程，其中包括中止，停產，恢復和產品變更通知/產品失敗通知/產品仿冒通知。</t>
  </si>
  <si>
    <t>僅限電子供應商: 供應商沒有適當的產品淘汰評估流程。</t>
  </si>
  <si>
    <t>僅限電子供應商: 供應商有书面的防范假冒政策，要求向OCM或授權的OEM分銷商提供完整的可追溯性記錄，以識別從零件製造商到賣方產品直接來源的所有供應鏈中間商的名稱和位置。</t>
  </si>
  <si>
    <t>僅限電子供應商: 供應商沒有書面的防范假冒政策，要求向OCM或授權的OEM分銷商提供完整的可追溯性記錄。</t>
  </si>
  <si>
    <t xml:space="preserve">在产品的实现过程中，产品能通过可视方式鉴别。 公司管控和记录产品的唯一标识以确保：                                                           a. 产品标识贯穿整个产品寿命
b. 同批次原材料生产的产品或者同批次的产品可以被追溯 
c. 对于装配件，可以从组件可以追溯到单件 
d. 对于一个产品，保留工序卡或者其他生产中的连续性记录（生产记录，装配记录，检验记录）  </t>
  </si>
  <si>
    <t xml:space="preserve">质量记录显示标识及追溯不一致。现有系统文件需改善，完整定义各种必要方法确保产品标识与追溯贯穿整个生产过程。 </t>
  </si>
  <si>
    <t>仅观察到质量记录中几个标识或者追溯不佳的例子，没有系统性记录。</t>
  </si>
  <si>
    <t>监测和测量设备管控</t>
  </si>
  <si>
    <t xml:space="preserve">该公司将监测和测量工具（检具）进行登记造册并维护，并且规定了校准流程，包括设备的型号，唯一标识，地点，核查的频次，核查方法和合格标准等细节。有必要确保结果有效的情况下，测量设备
a.在使用前已经根据国际测量标准或者国家测量标准进行校准或按规定的周期进行确认；
b. 已经调整或进行必要的再调整；
c. 已经贴上标识，以识别校准状态；  
d. 需要校准时已经按照事先规定的方法回收；                                                                                                                            
</t>
  </si>
  <si>
    <t xml:space="preserve">更多指引请参考 ISO 10012-1 and 10012- 2. 在体系开发以及/或者落实方面存在差距。 现有体系缺乏至少一个关键要素并且/或者数个设备没有正确的校验标识而且/或者无法追溯到国家标准或者国际标准。  在记录的组织管理和/或维护方面需要改进。 </t>
  </si>
  <si>
    <t>更多指引请参考 ISO 10012-1 and 10012- 2. 非常有限的体系程序文件或证据证明有系统性地、持续性地确保设备的校验状态被正确地管控、标识且/或校验可追溯到公认的标准。</t>
  </si>
  <si>
    <t>灾难恢复计划</t>
  </si>
  <si>
    <t>供应商有业务连续性/灾难恢复计划，包括以下要素：
1.潜在威胁分析
2.分配责任和恢复队伍
3.最新的紧急联系方式
4.重要数据的异地备份
5.备用电源和基本设备/服务
6.备用沟通策略
7.备选运营地点
8.恢复阶段</t>
  </si>
  <si>
    <t>供应商有业务连续性/灾难恢复计划，其中包括一些但不包括全部要素。</t>
  </si>
  <si>
    <t>没有供应商连续性/灾难恢复计划的证据</t>
  </si>
  <si>
    <t>作为质量体系的一种衡量方式，公司监测客户对公司是否满足客户要求的相关意见。信息的的收集和使用方法已经确定并显而易见。</t>
  </si>
  <si>
    <t>见8.2.1 顾客满意度。有限的证据可显示客户满意度或者所收集的数据被用来制定改善计划促进公司发展。</t>
  </si>
  <si>
    <t>见8.2.1 顾客满意度。极少甚至没有证据可显示客户满意度数据被收集。</t>
  </si>
  <si>
    <t xml:space="preserve">定期执行内部审核，且有效执行和维护内审计划。内审过程：
a.客观选择内审人员，并且指定审核自身之外的审核内容；                                                                                                       
b.不符合项出具书面的纠正行动，并且及时关闭 </t>
  </si>
  <si>
    <t>内审的落实和维护的相关证据不连贯。总体上审核安排如期进行或进行维护。查阅审核记录，发现一些重复发生的不符合项，整改行动总体有效。审核发现项有正式的整改行动。内审过程被视为有效。</t>
  </si>
  <si>
    <t>内审的落实和维护的相关证据不连贯或不存在。审核安排未如期进行或连续调整。查阅审核记录，发现一些重复发生的不符合项，整改行动欠妥，对不符合项和整改行动的过程未进行审查。审核发现项没有正式的整改行动。内审过程被视为无效。</t>
  </si>
  <si>
    <t>在产品实现的整个过程中监控及测量产品特性，验证产品要求。如公司采用抽样检验作为验收方法，该抽样计划统计下来有效并且适宜使用。该计划排除了样品不合格的批次的接收。产品通过检验后才能使用，抑或已经确认产品符合要求。除非产品根据召回程序而放行，等待完成所有必须的测量和监测活动。</t>
  </si>
  <si>
    <t>有程序文件支持。加强体系的落实以便使产品特性被全面测量和监控，确保产品达到要求。 关键特性的标识不连续，抽样比例有效但其实可以扩大。</t>
  </si>
  <si>
    <t xml:space="preserve">很有限的体系文件或者证据证明已经系统和连贯地确保产品达到要求并且统计技术已经按照合同的规定开发、落实并维护。 </t>
  </si>
  <si>
    <t>不合格品管控</t>
  </si>
  <si>
    <t xml:space="preserve">公司定义不合格处理流程如下：                                                                                                    
a. 采取行动消除不良现象
b. 授权使用，放行或让步接收。必要时，需要通过顾客授权。
c. 采取行动阻断材料的使用或安装。
d. 隔离不良品。定义不良区且标识清楚 
e. 鉴别不良品发生原因，并且反馈到发生不良品的部门 
f. 除非经过顾客授权，否则不能采取直接使用或者返修等针对不良品的处理。    </t>
  </si>
  <si>
    <t xml:space="preserve">证据证明不合格品的控制不能始终贯彻执行。不良品控制流程需要在体系方面进行改善，解决使用不符合预期用途产品的风险问题。公司需要定义所有必要的活动确保正确定义和管理不良品的处置选项，不良品的标识以及不良品的最终调查结论。恰当记录时，可以使用诸如‘报废’、‘返工’、‘顾客批准的差异’等用语。不良品控制必须符合所有顾客的要求。   </t>
  </si>
  <si>
    <t>识别，围堵，评估不良品并通知所有相关方对于不良品的处置意见的体系非常有限。证据显示极少甚至没有不良品的根本原因的数据分析。</t>
  </si>
  <si>
    <t>公司采取措施以消除不合格原因并防止再次发生。针对不合格现象采取的纠正措施比较恰当。流程已经建立并定义下列要求：
A，评估不合格现象（包括客户投诉)
B，确定不合格原因
C，评估措施需求确保不合格不再重复发生
D，决定并落实需要采取的措施
E，记录采取措施后的结果
F，评估纠正措施的有效性
G，如确定供应商负责根本原因，将纠正措施的整改要求下发给供应商。 
H，当措施没有效果或者没有及时落实时，需采取具体措施。</t>
  </si>
  <si>
    <t xml:space="preserve">有限的体系和程序文件或证据证明系统或持续地落实执行确保问题的解决。纠正措施通常围绕围堵措施和根本原因分析等进行必要的考量。  </t>
  </si>
  <si>
    <t xml:space="preserve">非常有限的甚至没有体系和程序文件或证据证明系统或持续地落实执行确保问题的解决。检查纠正措施后发现没有围绕围堵措施和根本原因分析等的必要措施。  </t>
  </si>
  <si>
    <r>
      <t>仅适用于风能业务供应商：供应商已经直接通过认证公司完成了</t>
    </r>
    <r>
      <rPr>
        <sz val="11"/>
        <color rgb="FF1F497D"/>
        <rFont val="Calibri"/>
        <family val="2"/>
      </rPr>
      <t>APQP4WIND</t>
    </r>
    <r>
      <rPr>
        <sz val="11"/>
        <color rgb="FF1F497D"/>
        <rFont val="DengXian"/>
      </rPr>
      <t>的培训</t>
    </r>
  </si>
  <si>
    <r>
      <t>仅适用于风能业务供应商：供应商未完成</t>
    </r>
    <r>
      <rPr>
        <sz val="11"/>
        <color rgb="FF1F497D"/>
        <rFont val="Calibri"/>
        <family val="2"/>
      </rPr>
      <t>APQP4WIND</t>
    </r>
    <r>
      <rPr>
        <sz val="11"/>
        <color rgb="FF1F497D"/>
        <rFont val="DengXian"/>
      </rPr>
      <t>培训</t>
    </r>
  </si>
  <si>
    <t>有指定高层管理代表负责确保工作环境满足OHSAS18001的要求。</t>
  </si>
  <si>
    <t>工厂或工作场所应为健康安全的环境。有相关措施预防职业伤害和职业病，减少或消除可导致职业伤害和职业病的所有危险因素。</t>
  </si>
  <si>
    <t>工厂或工作场所为非健康安全的环境。</t>
  </si>
  <si>
    <t>有营业执照，但无独立的健康或安全许可证</t>
  </si>
  <si>
    <t>无相关许可文件。如不确定，请给0分</t>
  </si>
  <si>
    <t>公司是否具备了所有当地消防许可证或审批文件？
(适用的消防要求可能包括在建筑规范或普通建筑施工和建设许可中）</t>
  </si>
  <si>
    <t>有营业执照，但无独立的消防许可证或审批文件</t>
  </si>
  <si>
    <t>在过去的5年中，公司是否未发生过重伤事故？重伤事故是指需要住院超过24小时的伤害事故。如果发生过，请提供详细情况。</t>
  </si>
  <si>
    <t>厂址范围100米内应没有养老院、日间照料中心、学校、住宅或其他敏感区。如果有，请提供详细情况。</t>
  </si>
  <si>
    <t>PPE（劳保用品）</t>
  </si>
  <si>
    <t>有些工人穿著個人防護裝備，但不是所有的。有內部程序但未嚴格執行 （發現项）。</t>
  </si>
  <si>
    <t>工人沒有穿著合適的個人防護裝備。无劳动防护标志，亦无证据表明有内部程序。（发现项）</t>
  </si>
  <si>
    <t>不定期执行消防演习。未按规定频次执行。</t>
  </si>
  <si>
    <t>未执行消防演习或者无演习记录。                                                                                                                               如不确定，请给0分</t>
  </si>
  <si>
    <t>是否至少每隔六个月测试紧急警报系统并做记录</t>
  </si>
  <si>
    <t>不定期测试警报系统，未按规定频次测试警报。</t>
  </si>
  <si>
    <t>无警报系统或未测试警报系统，无测试记录。                                                                                                     如不确定，请给0分。</t>
  </si>
  <si>
    <t>供应商有环境管理系统，但未经ISO14001认证</t>
  </si>
  <si>
    <t>工厂的土壤或地下水是否未被化学品污染？如果有任何土壤或地下水调查或修复（包括政府或其他部门的调查，如潜在的投资者），请提供详细内容。[如果有，请指出调查和修复情况及其后续行动，包括公司采取的措施和政府的强制要求的措施。]</t>
  </si>
  <si>
    <t>发现雇员薪资持续低于法定最低工资标准。    如不确定，请给0分</t>
  </si>
  <si>
    <t>根据你所审核的纪录，该公司的员工都不超过法定最大加班工时。若任一记录超出最大允许加班时间，请描述。</t>
  </si>
  <si>
    <t>根据你所审核的纪录，对所有的加班，公司都按法定要求支付员工加班工资。如有任一不符，请描述。</t>
  </si>
  <si>
    <t>根据你所审核的纪录，该公司没有克扣工人工资。如有，请描述。</t>
  </si>
  <si>
    <t>根据你所审核的纪录，该公司及时支付工资或拖延不超过一个支付周期。</t>
  </si>
  <si>
    <t>公司员工在初次面试后可以拿回雇佣文件以及相关私人文件（例如，身份证等）。</t>
  </si>
  <si>
    <t>员工在初次面试后无法拿回私人证件的情况经常发生。如不确定，请给0分</t>
  </si>
  <si>
    <t>工资表上的数目与银行转帐纪相符。</t>
  </si>
  <si>
    <t>工资表上的工资记录与其他记录不相符。如不确定，请给0分</t>
  </si>
  <si>
    <t>没有雇佣实习生。如果供应商使用实习生，这些实习生的年龄都大于16岁(通过审阅雇用记录来确认), 实习生的工资符合最低工资标准(通过审阅雇主或学校的记录来确认)。</t>
  </si>
  <si>
    <t>营运</t>
  </si>
  <si>
    <t>&gt; 7天</t>
  </si>
  <si>
    <t xml:space="preserve"> 6 - 4天</t>
  </si>
  <si>
    <t>&lt; 3天
如果不清楚具体细节，请打0分</t>
  </si>
  <si>
    <t>长期协议供应产品 &gt;50%</t>
  </si>
  <si>
    <t>长期协议供应产品= 50%</t>
  </si>
  <si>
    <t>长期协议供应产品 &lt; 50%
如果不清楚具体细节，请打0分</t>
  </si>
  <si>
    <t>机台及制程产能</t>
  </si>
  <si>
    <t>总产能利用率&lt; 75%</t>
  </si>
  <si>
    <t>产能利用率  75%- 90%</t>
  </si>
  <si>
    <t>关键工艺和设备产能状态 &gt; 91%
如果不清楚具体细节，请打0分</t>
  </si>
  <si>
    <t>顾客特采比率 为总出货数量1%</t>
  </si>
  <si>
    <t>顾客特采比率一般占总出货数量的3%
如果不清楚具体细节，请打0分</t>
  </si>
  <si>
    <t>过程报废率</t>
  </si>
  <si>
    <t xml:space="preserve">报废率 &lt; 销售额的1% </t>
  </si>
  <si>
    <t>报废率 为销售额的1%~3%</t>
  </si>
  <si>
    <t>操作工和检验员培训</t>
  </si>
  <si>
    <t>供应商有针对工厂操作工和检验员的定期培训并有培训文件。员工必须在上岗前完成培训。每一位员工都有培训记录。没有经过培训，员工不进行该项任务。</t>
  </si>
  <si>
    <t>供应商没有员工的定期培训和培训文件。</t>
  </si>
  <si>
    <t>生产变更的控制</t>
  </si>
  <si>
    <t>供应商有在执行订单之前通知客户关于过程或材料变化的流程。这个流程同样要求其次级供应商在执行订单前向供应商通知过程或材料变化。</t>
  </si>
  <si>
    <t>公司具有每个产品生产的制造控制计划和产品质量控制计划。每个生产和检验岗位都有MPP/PQP文件。MPP/PQP文件参考客户图纸的现行版本， 或依据相关的行业标准。</t>
  </si>
  <si>
    <t>供应商没有MPP/PQP文件或者没有执行最新版本的MPP/PQP。</t>
  </si>
  <si>
    <t>公司具有模具维护保养的程序， 所有模具均有最新的维护保养记录。模具使用周期和相关产品的生产数量均有记录。客户提供的模具有明显区别和标识。</t>
  </si>
  <si>
    <t>公司没有模具维护保养程序或者没有追溯和记录。</t>
  </si>
  <si>
    <t xml:space="preserve">限制次级供应商的数量，主要商品类的供应商限于一些可靠的核心供应商。这些次级供应商通过了供应商批准流程。允许向顾客指定的供应商或者有限品类的供应商进行采购。 </t>
  </si>
  <si>
    <t>致力于供应商数量的限制，夯实与关键供应商的关系。</t>
  </si>
  <si>
    <t>供应商数量众多，且没有监控和管理供应商的表现。没有供应商合理化管理策略。</t>
  </si>
  <si>
    <t>供应商表现监控</t>
  </si>
  <si>
    <t>公司对供应商关键指标（交期、库存周转等），进行监控及评估。至少每个月进行一次，并且可以用数据说明达到客户的交货目标而且有持续改进交货表现的计划。</t>
  </si>
  <si>
    <t>只针对特定供应商进行监控，但无法用数据说明所有供应商制定的目标的达成情况。数据不建议持续性的改进。</t>
  </si>
  <si>
    <t xml:space="preserve">公司未定期监控供应商表现，且无法证明是否持续达成目标。  </t>
  </si>
  <si>
    <t>缩减交货期的努力</t>
  </si>
  <si>
    <t>证据表明公司有缩减原材料及产品的交货期的策略。</t>
  </si>
  <si>
    <t>公司了解原材料及产品交期对于客户的重要性并定期监测。</t>
  </si>
  <si>
    <t xml:space="preserve">解决问题和持续改善行动到处可见，且受到管理层和一线员工的广泛支持，一线员工常常是持续改善的主体。精益方法有详细的定义而且有组织架构，鼓励生产员工积极参与和行动。审核观察到通过举办精益生产的活动赢得生产和办公室的支持，通过减少浪费，诸如过量生产，产品和原材料的大量搬运，未充分利用的人员，过度的运输，长时间等待，大量的缺陷，多余的库存和冗余的生产步骤来实现降低成本，提高质量和生产周期的目标。  </t>
  </si>
  <si>
    <t>一线操作工常常有局限性地配合解决问题，参与持续改善行动，很少有广泛参与的证据。与精益生产相关的正式组织结构极少。在过去的2年中有精益改善活动的星星点点的工作证据，包括对关键人员的恰当的培训。有开展的主题的相关记录和证据，也取得了相应的成果。目前没有战略精益计划或者专职的精益管理人员。</t>
  </si>
  <si>
    <t>无证据显示有持续改善项目或者精益生产项目。没有做出鼓励或者改变员工行为的努力。公司无法展示它是怎样把精益生产作为改善的工具的。 没有总体的战略计划，最多也是偶发性的计划。之前的活动里对改善行动没有持续地支持。</t>
  </si>
  <si>
    <t>安保管理体系</t>
  </si>
  <si>
    <t>安保管理体系按美国海关及边境保护法执行贸易伙伴反恐方案注册认证(C-TPAT)。</t>
  </si>
  <si>
    <t>有安保管理系统，但没有按美国海关及边境保护法执行贸易伙伴反恐方案注册认证</t>
  </si>
  <si>
    <t>没有安保管理体系
如不清楚，请打 0 分</t>
  </si>
  <si>
    <t>未授权人员不得经手货柜安排。书面安保文件包含了防止未授权材料的货柜装箱，货柜和拖车需经过7点检验确保封条的真实性。使用安全系数高、符合 IS0 PAS 17712的货柜封。只能有指派的人员才能处理货柜封，安保漏洞和后续的处理流程均有书面的规定。</t>
  </si>
  <si>
    <t>书面安全文件存在并包含了防止未授权材料的货柜装箱。货柜和拖车经过检验，但文件不足，使用货柜封但不符合 IS0 PAS 17712标准。</t>
  </si>
  <si>
    <t>没有程序文件或货柜没有被检验，无检验记录。</t>
  </si>
  <si>
    <t>程序安全</t>
  </si>
  <si>
    <t>流程规定了当可疑的情况发生时通知美国海关和边境保护。货物的出入差异会被调查。货物卸载前，货运司机会被明确识别。文件的清晰度和正确度需要进行检查。文件管控包括信息安全和电脑安全。货物要确认重量，标识，标签和数量。</t>
  </si>
  <si>
    <t>如有异常通知当地的货代而不是美国海关和边境保护。差异的调查，司机的证件，货物的确认有相关的流程，但没有相关的记录。</t>
  </si>
  <si>
    <t>没有任何流程或流程没有被执行</t>
  </si>
  <si>
    <t xml:space="preserve">货场有护栏或障碍物来区分授权进入的区域。出入口有门卫。定期检查货场的护栏有没有被毁坏。私人车辆或客车禁止进入货场。外部访问点（包括窗、门、大门）的有锁定装置保卫。门锁、钥匙由管理层控制。货场有合适的照明系统，报警或视频监视系统。   </t>
  </si>
  <si>
    <t xml:space="preserve">货场有围栏，但出入口没有门卫也没有定期检查围栏是否损坏。私人车辆禁止入内，外出的点（包括窗、门、大门）用锁定装置保卫安全。没有报警或视频监视系统。 </t>
  </si>
  <si>
    <t>外部访问点没有门卫或者没有检查围栏的损坏情况。货场的灯光光线不够充足，没有报警或监视系统。</t>
  </si>
  <si>
    <t>入口控制</t>
  </si>
  <si>
    <t xml:space="preserve">每个入口均有对于员工，访客和供应商的入口管控，需要明确身份。访客要签字、佩戴证件以及人员陪同。装货区域严格控制，只有员工才能进出，有围栏保护。有防止未经授权登录现场或场外的电脑系统的流程。包裹在分发前会定期地筛查。 </t>
  </si>
  <si>
    <t>访客签字但可能不会拿到工作证件。装货区域没有严格规定，有时物料供应商会在现场，现场有围栏。</t>
  </si>
  <si>
    <t>在法律允许的前提下，雇佣前后，人员的背景要调查并记录。执行安全培训并记录。</t>
  </si>
  <si>
    <t>在法律允许的前提下，雇佣前后，人员的背景要调查但没有都记录。执行安全培训但没有记录。</t>
  </si>
  <si>
    <t>雇佣前，没有人员背景的确认。没有安全培训。</t>
  </si>
  <si>
    <t>安全及威胁意识</t>
  </si>
  <si>
    <t>建立并维护安全和威胁意识项目，员工清楚这个项目也要做相应的培训。对积极参与这个项目并汇报可疑情况的行为给予奖励和跟进。</t>
  </si>
  <si>
    <t>员工清楚这个项目但没有正式的培训。有对积极参与这个项目给予奖励的流程但是没有发放奖励的证据。</t>
  </si>
  <si>
    <t>没有培训或没有培训记录，积极的参与此项目的行为没有得到奖励。</t>
  </si>
  <si>
    <t>程序规定定期更换电脑登陆密码，进行IT系统安全进修培训并记录。有检测不正常的电脑访问、篡改攻击或更换商业数据行为的流程以及处理以上滥用行为的流程。</t>
  </si>
  <si>
    <t>程序规定定期的更换电脑登陆密码，但没有明显的强制性。IT系统安全进修培训被执行但不一定被记录。有检测不正常的电脑访问、篡改攻击或更换商业数据的行为的流程以及处理此类滥用行为的流程。</t>
  </si>
  <si>
    <t>电脑登陆密码无需定期更换。 IT系统安全进修培训不执行或不被记录。</t>
  </si>
  <si>
    <t>ITAR安全</t>
  </si>
  <si>
    <t>仅限ITAR注册公司：供应商为所有“被涵盖的承包商信息系统”提供足够的安全，因为该术语在DFARS 252.204-7012中定义《保护涵盖的防御信息和网络事件报告 》</t>
  </si>
  <si>
    <t>仅限ITAR注册公司：供应商未对所有“被涵盖的承包商信息系统”提供足够的安全保障，因为该术语在DFARS 252.204-7012中定义保障涵盖的防御信息和网络事件报告</t>
  </si>
  <si>
    <t>仅限ITAR注册公司：供应商完全符合DFARS 252.204-7012的全部要求</t>
  </si>
  <si>
    <t>仅限ITAR注册公司：供应商未完全符合DFARS 252.204-7012的全部要求</t>
  </si>
  <si>
    <t xml:space="preserve">仅限ITAR注册公司：供应商完全符合DFARS 252.204-7012 [2016年10月]中定义的NIST SP 800-171 的要求。 </t>
  </si>
  <si>
    <t>仅限ITAR注册公司：供应商未完全符合DFARS 252.204-7012 [2016年10月]中定义的NIST SP 800-171的要求。</t>
  </si>
  <si>
    <t>A organização estabelece e utiliza procedimentos de Inspeção e outras Atividades necessárias para garantir que os produtos adquiridos atendem as especificações exigidas. Produtos comprados não são utilizados ou processados até que tenha sido realizada a avaliação de Conformidade. Produtos Não Conforme são segregados e identificados na área de Materiais Não Conforme (área cercada e trancada). A verificação de atividades inclui:
a. Obtenção de evidências objetivas quanto a qualidade dos produtos recebidos de fornecedores. (ou seja, Documentação de Acompanhamento do Produto, Certificados de Conformidade e Origem da Matéria Prima, Relatórios de Testes, Registros Estatísticos, Planos de Controle detalhados indicando quais características deve ser inspecionadas nos produtos recebidos).
b. Inspeções e Auditorias na fabrica dos fornecedores.
c. Controle de Revisão da Documentação utilizada para Inspeção de Recebimento.
d. Inspeção da Matéria Prima recebida.
e. frequência de amostragem é definida conforme NBR5426 ou norma equivalente.</t>
  </si>
  <si>
    <t>Plan de recuperación en un desastre</t>
  </si>
  <si>
    <t>Monitoramento e medição do produto</t>
  </si>
  <si>
    <t>Os trabalhadores da fábrica estão usando o PPE adequado, tais como óculos de segurança, sapatos de biqueira de aço, capacetes e também os sinais são afixados na fábrica a afirmar esta obrigação ou procedimentos internos especificamente obrigatório do estado PPE  ou ambos.</t>
  </si>
  <si>
    <t>Alguns trabalhadores da fábrica estão vestindo PPE, mas não todos e não há um procedimento interno que é rigorosamente aplicada. (constatação)</t>
  </si>
  <si>
    <t>Nenhum dos trabalhadores estão usando PPE adequado e não existe evidência de sinalização ou de um procedimento escrito. (constatação)</t>
  </si>
  <si>
    <t>Remarque : LES QUESTIONS F1-F5 SONT OBLIGATOIRES, UN SCORE DE 0 SOIT LE RESULTAT SI LES LIGNES SONT BLANCS.Si vous êtes une entreprise publique , veuillez répondre aux questions F2 à F5 et entrer le lien vers les données financières de votre entreprise dans l'une des cellules "commentaires" ci-dessous. Si vous êtes une entreprise privée,ou à capitaux publics, ou EPIC, veuillez répondre à toutes les questions financières.</t>
  </si>
  <si>
    <t>Remarque: Le ratio d'endettement financier est le résultat du calcul: Montant du Passif / Montant de l'Actif</t>
  </si>
  <si>
    <t>Aucune délinquance au cours des trois dernières années</t>
  </si>
  <si>
    <t>Délinquance mineure au cours des trois dernières années</t>
  </si>
  <si>
    <t>Majeur délinquance au cours des trois dernières années</t>
  </si>
  <si>
    <t>Flux de trésorerie positif depuis les 3 dernières années</t>
  </si>
  <si>
    <t>Flux de trésorerie très négatif sur l'une des 3 dernières années (ex CAPEX)</t>
  </si>
  <si>
    <t>Litige</t>
  </si>
  <si>
    <t>Litige avec impact financier mineur dans l'une des trois dernières années</t>
  </si>
  <si>
    <t>Litige avec impact financier majeur dans l'une des trois dernières années</t>
  </si>
  <si>
    <t>Redressement fiscal</t>
  </si>
  <si>
    <t>Aucun redressement fiscal sur les 3 dernières années</t>
  </si>
  <si>
    <t>Redressement fiscal avec incidence financière mineure dans l'une des trois dernières années</t>
  </si>
  <si>
    <t>Redressement fiscal avec un important impact financier dans l'une des trois dernières années</t>
  </si>
  <si>
    <t>Stabilité managériale</t>
  </si>
  <si>
    <t>Changement mineur de l'équipe de direction au cours des trois dernières années</t>
  </si>
  <si>
    <t>Important changement de direction au cours des trois dernières années</t>
  </si>
  <si>
    <t>5 Points
Tous les process de certification ISO on été mis en place sans risque de défaillance</t>
  </si>
  <si>
    <t>3 Points
La plupart des process de certification ISO ont été mis en place avec un risque occasionnel d'échec</t>
  </si>
  <si>
    <t>0 Point
Peu ou pas de process de certification ISO en place</t>
  </si>
  <si>
    <t>Le fournisseur dispose d'un système de gestion de qualité certifié selon la norme ISO9001 : 2008 par un organisme tiers</t>
  </si>
  <si>
    <t>Le fournisseur a un système de gestion de qualité conforme à la norme ISO9001 mais non certifié</t>
  </si>
  <si>
    <t>Aucune preuve d'un Système de Management Qualité
Score à 0 si inconnu</t>
  </si>
  <si>
    <t>L'organisation examine les demandes des clients liées au produit concerné (par exemple lors de réponse aux appels d'offres , d'acceptation de contrats ou de commandes , d'acceptation d' avenants aux contrats ou commandes ) et veille à ce que :
a. les caractéristiques produits soient définies ,
b. les modifications au contrat ou à la commande initiaux ont été validés ,
c . l'organisation a la capacité de répondre aux besoins exprimés , et
d. les risques (par exemple , les nouvelles technologies , les délais de livraison courts... ) ont été évalués .</t>
  </si>
  <si>
    <t>La prise en compte des expressions de besoins client n'est pas systématique ou le suivi des expressions de besoins produit est limité</t>
  </si>
  <si>
    <t>Peu de preuves de la prise en compte des expressions de besoins client ou très peu de suivi des expressions de besoins</t>
  </si>
  <si>
    <t>L'organisation garantit que le produit acheté est conforme au cahier des charges, et est responsable de la qualité des produits qu'elle achète, y compris en provenance des fournisseurs désignés par le client. Des critères de sélection, d'évaluation et de réévaluation fournisseurs ont été mise en place. L'organisation:
a. Tient à jour une base de données des fournisseurs qualifiés qui précise le périmètre de l'activité qualifiée,
b. Evalue périodiquement la performance des fournisseurs
c. Définit des plans d'actions pour les fournisseurs qui ne remplissent pas les critères de sélection
d. Garantit, lorsque c'est nécessaire, que l'organisation et tous ses fournisseurs utilisent des sources d'approvisionnement qui respectent des processus spéciaux d'approbation client,
e.Garantit que le service responsable de l'approbation des systèmes qualité fournisseurs peut refuser une source d'approvisionnement fournisseur.</t>
  </si>
  <si>
    <t>Atténuation des risques de contrefaçon</t>
  </si>
  <si>
    <t>Le fournisseur a un processus documenté d'atténuation des risques de contrefaçon, qui comprend également des documents non électroniques</t>
  </si>
  <si>
    <t>Aucune preuve d'un processus d'atténuation des risques de contrefaçon n'existe</t>
  </si>
  <si>
    <t>Fournisseurs d'électronique seulement: Le fournisseur est autorisé à distribuer et possède un certificat valide / en cours. Le fournisseur a un processus de validation écrit pour s'assurer que le produit n'est pas contrefait et peut démontrer cette validation avec chaque reçu.</t>
  </si>
  <si>
    <t>Fournisseurs d'électronique seulement: Le fournisseur n'est pas titulaire d'une licence et ne dispose pas d'un processus de validation pour se protéger contre les produits contrefaits.</t>
  </si>
  <si>
    <t>Fournisseurs d'électronique seulement: Le fournisseur a une procédure documentée d'évitement de la contrefaçon ou une instruction de travail qui exige que le matériel acheté soit acheté directement auprès des OEM, des OCM ou des distributeurs autorisés OEM.</t>
  </si>
  <si>
    <t>Fournisseurs d'électronique seulement: Aucune preuve d'une procédure d'évitement de la contrefaçon ou instruction de travail nécessitant des achats directement auprès des OEM ou des OCM ou des distributeurs autorisés OEM n'existe</t>
  </si>
  <si>
    <t>Fournisseurs d'électronique seulement: Le fournisseur dispose d'une procédure documentée d'évitement de la contrefaçon ou d'instructions de travail qui exige l'approbation écrite du client pour les achats auprès des courtiers ou des distributeurs non franchisés, y compris une justification des tests d'authentification et des exigences de traçabilité</t>
  </si>
  <si>
    <t>Fournisseurs d'électronique seulement: Aucune preuve d'une procédure d'évitement de la contrefaçon ou d'une instruction de travail nécessitant l'approbation écrite du client pour les achats auprès des courtiers, y compris une justification avec les tests d'authentification et la traçabilité</t>
  </si>
  <si>
    <t>Fournisseurs d'électronique seulement: Les conditions et modalités d'achat du fournisseur invoquent les responsabilités et les pénalités associées à la fourniture de produits frauduleux / contrefaits</t>
  </si>
  <si>
    <t>Fournisseurs d'électronique seulement: les termes et conditions d'approvisionnement des fournisseurs ne contiennent pas de libellé pour invoquer les responsabilités et les pénalités associées à la fourniture de produits frauduleux / contrefaits</t>
  </si>
  <si>
    <t>Fournisseurs d'électronique seulement: Le fournisseur a mis en place un programme de formation sur la contrefaçon avec une fréquence définie. Le programme de formation comprend le calendrier lié à la formation des nouveaux employés.</t>
  </si>
  <si>
    <t>Fournisseurs d'électronique seulement: Le fournisseur a mis en place un programme de formation sur la contrefaçon, mais la fréquence n'est pas définie ou n'aborde pas la formation liée aux nouveaux employés.</t>
  </si>
  <si>
    <t>Fournisseurs d'électronique seulement: Le fournisseur n'a pas de programme de formation sur la contrefaçon en place.</t>
  </si>
  <si>
    <t>Fournisseurs d'électronique seulement: Le fournisseur a mis en place un processus d'examen de la désuétude des produits qui comprend l'abandon, la fin de vie, la réintégration et l'avis de modification de produit / avis de défaillance du produit / avis de contrefaçon du produit.</t>
  </si>
  <si>
    <t>Fournisseurs d'électronique seulement: Le fournisseur n'a pas de processus d'examen de l'obsolescence des produits en place.</t>
  </si>
  <si>
    <t>Fournisseurs d'électronique seulement: Le fournisseur dispose d'une politique documentée d'évitement de la contrefaçon qui exige des enregistrements complets de traçabilité à l'OCM ou au distributeur OEM autorisé qui identifie le nom et l'emplacement de tous les intermédiaires de la chaîne d'approvisionnement du fabricant de la pièce à la source directe du vendeur.</t>
  </si>
  <si>
    <t>Fournisseurs d'électronique seulement: Le fournisseur ne dispose pas d'une politique documentée d'évitement de la contrefaçon qui exige des enregistrements de traçabilité complets auprès de l'OCM ou du distributeur autorisé d'OEM.</t>
  </si>
  <si>
    <t>Les données des rapports qualité montrent un mise en place inadaptée ou ineficace du suivi de l'identité produit ou de la traçabilité en général . Le système doit être amélioré afin d'assurer la pleine mise en œuvre du système de traçabilité à travers la chaîne de production du produit.</t>
  </si>
  <si>
    <t>L'organisation tient un registre de ces dispositifs de surveillance et de mesure (jauges d'inspection) et définit le processus pour leur étalonnage, y compris les détails du type d'équipement, l'identification unique, l'emplacement, la fréquence des contrôles, la méthode de contrôle et les critères d'acceptation. Si nécessaire pour garantir la validité des résultats, un équipement de mesure a
une. été étalonné ou vérifié à des intervalles spécifiés, ou avant utilisation, par rapport à des normes de mesure traçables selon les normes de mesure internationales ou nationales;
b. été ajusté ou réajusté si nécessaire;
c. été identifié pour permettre de déterminer l'état d'étalonnage;
d. été rappelé à une méthode définie lors de l'étalonnage;
a. été calibré ou controlé à des intervalles définies, ou avant usage, sur la base de standards de mesures reconnus au niveau national ou international,
b. été ajusté ou ré-ajusté selon le besoin,
c. été identifié afin de rendre possible la détermination du statut de calibre,
d. été renvoyé à une méthode établie lorsque un étalonnage était requis.</t>
  </si>
  <si>
    <t>Le fournisseur a des plans de continuité d'activité / récupération après sinistre comprenant les éléments suivants:
1. Analyse des menaces potentielles
2. Les domaines de responsabilité assignés et les équipes de récupération
3. Information de contact d'urgence à jour
4. Sauvegarde externe des données importantes
5. Alimentation de secours et équipement / services essentiels
6. Stratégie de communication alternative
7. Autre site d'opérations
8. Phase de récupération</t>
  </si>
  <si>
    <t>Le fournisseur a des plans de continuité d'activité / récupération après sinistre comprenant certains, mais pas tous les éléments énumérés</t>
  </si>
  <si>
    <t>Aucune preuve de continuité du fournisseur / plans de reprise après sinistre</t>
  </si>
  <si>
    <t>Satisfaction client</t>
  </si>
  <si>
    <t>Il n'y a aucune preuve ou peu de preuves que les caractéristiques du produit ont été vérifiées , et répondent aux exigences des clients.</t>
  </si>
  <si>
    <t>Contrôle défectueux doit également être amélioré. Les entreprises ont besoin de définir toutes les mesures nécessaires pour assurer que les produits défectueux sont correctement isolés, identifiés  et traités . Des résultats tels que «ferraille », « retravailler », « client accepté" doivent être enregistrés. Contrôle défectueux doit satisfaire toutes les exigences des clients .</t>
  </si>
  <si>
    <t>Pour les produits défectueux , ne pas identifier les causes , proposer des mesures correctives efficaces et le traitement suivi isolé des produits défectueux</t>
  </si>
  <si>
    <t>Le système ou la procédure documentaire est limitée, ou il n'existe pas de preuve qu'un tel système ou procédure existe pour répertorier toutes les non-conformités de manière systématique et fiable. Le fournisseur a pris en compte le besoin de confinement des produits défectueux et à la recherche des causes des non-conformités .</t>
  </si>
  <si>
    <t>Peu ou pas de système ou de procédure documentaire pour répertorier les non-conformités. Le fournisseur n'a pas pris en compte le besoin de confinement des produits défectueux et à la recherche des causes des non-conformités .</t>
  </si>
  <si>
    <t>'WIND' comme partenaire commercial: Le fournisseur a complété la formation de l'APQP4Wind directement par un organisme</t>
  </si>
  <si>
    <t>'WIND' comme partenaire commercial: Le fournisseur n'a pas complété la formation de l'APQP4Wind  </t>
  </si>
  <si>
    <t>L'usine ou le lieu de travail doit constituer un environnement de travail sûr et sain et des mesures doivent être prises pour prévenir les accidents du travail ou les maladies professionnelles et minimiser ou éliminer la cause de tous les dangers pouvant entraîner des accidents du travail ou des maladies professionnelles.</t>
  </si>
  <si>
    <t>L'usine ou le lieu de travail n'est pas un environnement de travail sûr et sain</t>
  </si>
  <si>
    <t>Les ouvriers d'usine portent EPP appropriés tels que des lunettes de sécurité, à embout d'acier chaussures, casques et soit des signes sont affichés dans l'usine indiquant cette exigence ou procédures internes indiquer spécifiquement EPP ou les deux nécessaires.</t>
  </si>
  <si>
    <t>Certains travailleurs de l'usine portent PPE, mais pas tous et il y a une procédure interne qui ne sont pas strictement appliquées. (constatation)</t>
  </si>
  <si>
    <t>Aucun des travailleurs portent des PPE approprié et aucune preuve existe de la signalisation ou d'une procédure écrite. (constatation)</t>
  </si>
  <si>
    <t>Il a été constaté que les employés travaillent au-delà des limites horaires légales.
Score de 0 si inconnu</t>
  </si>
  <si>
    <t>Un événement isolé se produit, mais est rapidement corrigé</t>
  </si>
  <si>
    <t>Il a été constaté que les travailleurs avaient constamment leurs identifiants confisqués après l'examen initial
Score at 0 if Unknown</t>
  </si>
  <si>
    <t>L'entreprise a recours à des apprentis de moins de 16 ans
Score de 0 si inconnu</t>
  </si>
  <si>
    <t>Rotation de stocks</t>
  </si>
  <si>
    <t>Les actions d'amélioration continue sont visibles et largement supportées par la direction , et pas le personnel de terrain qui joue un rôle important dans leur implémentation. L'approche déployée est bien définie et structurée avec l'aide des opérateurs. Des démarches LEAN sont mises en place pour apporter des réductions de prix , de l'amélioration de la qualité et des cycles de production via la réduction des pertes (ex: surproduction, sous-utilisation des effectifs, transport excessif, temps d'attente, déchets, stocks, etc....) tant au niveau de la fabrication que du travail de bureau,</t>
  </si>
  <si>
    <t xml:space="preserve">Les opérateurs en usine coopèrent souvent aux démarches de résolution des problèmes et d'amélioration continue avec un support limité ou sans que cette démarche soit partagée par tous. Il n'y a pas de structure dédiée aux efforts LEAN, pas de plant stratégique LEAN ou d'équipes LEAN identifiée. Il existe des preuves d'efforts ponctuels d'amélioration en LEAN dans les 2 dernières années, tels que des formations LEAN du personnel clé. Il y a des preuves d'initiatives LEAN et de résultats de telles initiatives. </t>
  </si>
  <si>
    <t>Il n'y a pas de preuve de mise en place de programmes d'amélioration continue ou LEAN. Il n'y a pas d'effort pour encourager les employés au LEAN ou pour changer les comportements. La société ne démontre pas l'utilisation du LEAN comme outil d'amélioration. Il n'y a pas de plan stratégique global : on trouve, au mieux , quelques efforts LEAN de façon sporadique. Peu d'amélioration des process.</t>
  </si>
  <si>
    <t>Sécurité ITAR</t>
  </si>
  <si>
    <t>Sociétés enregistrées ITAR uniquement: le fournisseur fournit une sécurité adéquate sur tous les «systèmes d'information des sous-traitants couverts», tel que ce terme est défini dans DFARS 252.204-7012 Protection des informations de défense couvertes et rapport d'incident Cyber</t>
  </si>
  <si>
    <t>Sociétés enregistrées ITAR uniquement: le fournisseur n'offre pas une sécurité adéquate pour tous les «systèmes d'information des sous-traitants couverts», tel que défini dans DFARS 252.204-7012 Protection des informations de défense couvertes et rapports d'incidents Cyber</t>
  </si>
  <si>
    <t>Sociétés enregistrées ITAR uniquement: le fournisseur respecte entièrement les exigences DFARS 252.204-7012</t>
  </si>
  <si>
    <t>Sociétés enregistrées ITAR uniquement: le fournisseur ne se conforme pas entièrement aux exigences du DFARS 252.204-7012</t>
  </si>
  <si>
    <t>Sociétés enregistrées ITAR uniquement: Le fournisseur est en pleine conformité avec les exigences NIST SP 800-171 définies dans DFARS 252.204-7012 [OCT 2016]</t>
  </si>
  <si>
    <t>Sociétés enregistrées ITAR uniquement: le fournisseur ne se conforme pas entièrement aux exigences NIST SP 800-171 définies dans DFARS 252.204-7012 [OCT 2016]</t>
  </si>
  <si>
    <t xml:space="preserve">Kérjük, töltse ki az ÖSSZES fület  Összegzés, Pénzügyi, Minőségügyi, Környezetvédelmi &amp; gyártási és biztonsági. </t>
  </si>
  <si>
    <t>JELÖLJE MEG AZ ERŐSSÉGEIT</t>
  </si>
  <si>
    <t xml:space="preserve">JELÖLJE MEG A GYENGESÉGEIT </t>
  </si>
  <si>
    <t>MEGFIGYELT MEGÁLLAPÍTÁSOK</t>
  </si>
  <si>
    <t>Zártkörű társaság, állami tulajdonú társaság</t>
  </si>
  <si>
    <t>A függőség bármely adott szállítótól nem haladja meg az értékesítés 10%-át</t>
  </si>
  <si>
    <t>A függőség bármely adott szállítótól 10-20% közötti</t>
  </si>
  <si>
    <t>A függőség bármely adott szállítótól meghaladja meg az értékesítés 20%-át</t>
  </si>
  <si>
    <t>A függőség bármely adott vásárlótól 10-20% közötti</t>
  </si>
  <si>
    <t>A függőség bármely adott vásárlótól meghaladja meg az értékesítés 20%-át</t>
  </si>
  <si>
    <t>Megjegyzés:  Aránymeghatározása: Kötelezettségek/Készpénz</t>
  </si>
  <si>
    <t>Kedvező jelentések, de kisebb észrevételek az elmúlt három év bármelyikében</t>
  </si>
  <si>
    <t>A termékre vonatkozó követelmények meghatározásának felülvizsgálata</t>
  </si>
  <si>
    <t>Hamisítás kockázatcsökkentése</t>
  </si>
  <si>
    <t>A beszállító dokumentált hamisítás kockázatcsökkentési eljárással rendelkezik, amely magában foglalja a nem elektronikus anyagokat is</t>
  </si>
  <si>
    <t>Nincs bizonyíték a hamisítás kockázatcsökkentési eljárásra</t>
  </si>
  <si>
    <t>Csak elektronikai beszállítók: A beszállító jogosult a terjesztésre és érvényes / aktuális tanúsítványra. A beszállítónak írásos érvényesítési eljárása van annak biztosítására, hogy a termék nem hamis, és ezt az érvényesítést minden átvételi elismervénnyel igazolhatja.</t>
  </si>
  <si>
    <t>Csak elektronikai beszállítók: A szállító nem rendelkezik licenccel, és nincs érvényesítési folyamata a hamisított anyagok elleni védelemhez.</t>
  </si>
  <si>
    <t>Csak elektronikai beszállítók: A beszállító dokumentált hamisítás elkerülési eljárással vagy munkamódszerrel rendelkezik, amely közvetlenül megvásárolja a beszerzett anyagokat az OEM-től vagy az OCM-től vagy az OEM-től meghatalmazott forgalmazótól</t>
  </si>
  <si>
    <t>Csak elektronikai beszállítók: Nincs bizonyíték a hamisítás elkerülési eljárásra vagy a munkahelyi instrukcióra, amely közvetlenül az OEM-k vagy OCM-k vagy az OEM meghatalmazott forgalmazók általi vásárlást követel meg</t>
  </si>
  <si>
    <t>Csak elektronikai beszállítók : A beszállító dokumentált hamisítás elkerülési eljárással vagy munkamódszerrel rendelkezik, amely megköveteli az ügyfelek írásos jóváhagyását a brókerek vagy nem franchise forgalmazók általi vásárlásokhoz, ideértve a hitelesítési teszteléssel és a nyomon követhetőségi követelményekkel kapcsolatos indoklást.</t>
  </si>
  <si>
    <t>Csak elektronikai beszállítók : Nincs bizonyíték a hamisítás elkerülési eljárásra vagy a munkaszerzésre, amely írásos ügyfél jóváhagyást igényel a Brókerek vásárlása , ideértve a hitelesítési teszteléssel és nyomon követhetőséggel kapcsolatos indoklást</t>
  </si>
  <si>
    <t>Csak elektronikai beszállítók : A beszállítók beszerzési feltételei a csalárd / hamisított termékkel kapcsolatos kötelezettségeket és szankciókat foglalják magukban</t>
  </si>
  <si>
    <t>Csak elektronikai beszállítók : a beszállítói szerződési feltételek nem tartalmaznak olyan nyelvet, amely a csalárd / hamisított termékkel kapcsolatos kötelezettségeket és büntetéseket vonja maga után</t>
  </si>
  <si>
    <t>Csak elektronikai beszállítók: A szállítónak hamisítási elleni képzési programot kell létrehoznia meghatározott gyakorisággal. A képzési program magában foglalja az új alkalmazottak képzésének megfelelő időzítését.</t>
  </si>
  <si>
    <t>Csak elektronikai beszállítók : A szállító hamisítás elleni képzési programot használ, de a gyakoriság nincs meghatározva, vagy nem foglalkozik az új alkalmazottakkal kapcsolatos képzéssel.</t>
  </si>
  <si>
    <t>Csak elektronikai beszállítók : A beszállítónak nincs hamisítás elleni képzési programja.</t>
  </si>
  <si>
    <t>Csak elektronikai beszállítók : A Beszállítónak van egy olyan termék-elavulási felülvizsgálati folyamata, amely magában foglalja a Megszakítást, az Élettartam végét, a Visszaállítás és a Termék-módosítási értesítést / Termékhiba-figyelmeztetést / Termékhiba-hirdetést.</t>
  </si>
  <si>
    <t>Csak elektronikai beszállítók :A beszállítónak nincs a termék-elavulás felülvizsgálati folyamata.</t>
  </si>
  <si>
    <t>Csak elektronikai beszállítók : A beszállítónak dokumentált hamis elkerülési politikája van, amely teljes nyomonkövetési nyilvántartást követel az OCM-hez vagy az engedélyezett OEM elosztóhoz, amely azonosítja az összes szállítói lánc közvetítőjének nevét és helyét az alkatrészgyártótól a termék közvetlen forrásától az eladó számára.</t>
  </si>
  <si>
    <t>Csak elektronikai beszállítók : A szállítónak nincs dokumentált hamis elkerülési politikája, amely teljes nyomonkövetési nyilvántartást követel az OCM-hez vagy az engedélyezett OEM-forgalmazóhoz.</t>
  </si>
  <si>
    <t>Minőségügyi nyilvántartások, számos példa van rosszul vezetett termék azonosításra és/vagy rossz nyomon követhetőségi magatartásokat figyeltek meg.  A rendszerdokumentációk nincsenek jól kidolgozva.</t>
  </si>
  <si>
    <t>A beszállító az üzletmenet folytonossági / katasztrófa-helyreállítási terveit a következő elemekből állítja össze:
1. A lehetséges fenyegetések elemzése
2. Hozzárendelt felelősségi területek és helyreállítási coportok
3. Naprakész sürgősségi kapcsolattartási adatok
4. A fontos adatok helyszíni biztonsági mentése
5. Biztonsági eszköz és alapvető berendezések / szolgáltatások
6. Alternatív kommunikációs stratégia
7. Alternatív helyszíni műveletek
8. Helyreállítási fázis</t>
  </si>
  <si>
    <t>A beszállítónak van üzleti folytonossági / katasztrófa-helyreállítási terve, amely a felsorolt elemek közül néhány, de nem az összes elemet tartalmazza</t>
  </si>
  <si>
    <t>Nincs bizonyíték a beszállítói folytonosságra / katasztrófa-helyreállítási tervekre</t>
  </si>
  <si>
    <t>Csak 'WIND' beszállítóknak: A beszállító elvégezte az APQP4Wind oktatást egy minősítő cég által</t>
  </si>
  <si>
    <t>Csak 'WIND' beszállítóknak: A beszállító nem vett részt az APQP4Wind oktatáson</t>
  </si>
  <si>
    <t>A gyárnak vagy a munkahelynek biztonságos és egészséges munkakörnyezetnek kell lennie, és lépéseket kell tenni a munkahelyi sérülések vagy betegségek megelőzésére, valamint minden olyan veszély minimalizálására vagy kiküszöbölésére, amely munkahelyi sérülést vagy betegséget okozhat.</t>
  </si>
  <si>
    <t>A gyár vagy a munkahely nem biztonságos és egészséges munkahelyi környezet</t>
  </si>
  <si>
    <t>Általános üzleti tűzvédelmi engedélye van, de nincsenek egyedi, munkavállalói képzések dokumentálva</t>
  </si>
  <si>
    <t>Védőfelszerelés</t>
  </si>
  <si>
    <t>    A dolgozók rendeltetésszerűen használják a védőfelszereléseket úgy mint: védőszemüveg, acélbetétes bakancs és védősisak. A védőfelszerelések használatáról belső előírással rendelkeznek. A védőfelszerelések írásos ellenjegyzéssel kerülnek kiadásra.   </t>
  </si>
  <si>
    <t>Néhány munkás viselt védőfeleszerelést, de nem mindenki. Van belső előírás a védőfelszerelések használatáról, de nincs szigorúan betartatva. (Megállapítás)</t>
  </si>
  <si>
    <t>Egyik munkás sem viselt megfelelő védőfelszerelést, illetve nem volt bizonyíték a megfelelő előírásról és aláírt oktatásról. (Megállapítás)</t>
  </si>
  <si>
    <t>Tűzvédelmi gyakorlatot nem tartanak vagy azt nem dokumentálják. 
A pontszám 0, ha nem ismert.</t>
  </si>
  <si>
    <t xml:space="preserve">A bérek kifizetésének nyilvántartása azt mutatja, hogy a munkavállalók folyamatosan kapják fizetésüket, vagy csak egy fizetési ciklust fizetnek utólag.
</t>
  </si>
  <si>
    <t>Megállapították, hogy a munkások bérkifizetésével rendszeresen több mint két hetet késnek.
A pontszám 0, ha nem ismert.</t>
  </si>
  <si>
    <t>Megállapították, hogy nincs egyezés a bérjegyzék és a bankon keresztül vagy készpénzben történt kifizetések között.
A pontszám 0, ha nem ismert.</t>
  </si>
  <si>
    <t>Készlet forgás</t>
  </si>
  <si>
    <t>A cég csak a „kiválasztott” beszállítók szállítási teljesítményét figyeli és/vagy nem tudja igazolni az „összes” beszállítóra beállított célok teljesítését.  Az adatok nem utalnak következetes javulásra.</t>
  </si>
  <si>
    <t xml:space="preserve">A cég nem ellenőrzi rendszeresen a beszállítók teljesítményét, és nem tudja igazolni célok következetes elérését.  </t>
  </si>
  <si>
    <t>A cég megérti az anyagokat és az alkatrészeket érintő átfutási idő fontosságát a megrendelő szempontjából és rendszeresen figyelemmel kíséri azokat.</t>
  </si>
  <si>
    <t>Folyamatos javulási lehetőségek</t>
  </si>
  <si>
    <t xml:space="preserve">A problémamegoldási és a folyamatos javítási tevékenység láthatók és azok a Vállalatvezetés és a végrehajtásukban gyakran kulcsszerepet játszó gyári dolgozók széles körű támogatását élvezik. Az alkalmazott megközelítés jól definiált és jól strukturált, a termelésben részt vevő dolgozók hozzájárulását bátorítják és figyelembe veszik.  A megfigyelések azt mutatják, hogy Lean módszereket használnak annak érdekében, hogy kezeljék a termelési és irodai támogatást, és a költségcsökkentés támogatására illetve a minőségjavítás és a ciklusidők rövidítése érdekében, pl. túltermelés, az alkatrészek vagy anyagok túlzott mértékű mozgatása, alacsony kihasználtságú személyzet, túlzott szállítás, várakozás, hibák, raktárkészletek és fölösleges munka.  </t>
  </si>
  <si>
    <t xml:space="preserve">A termelésben dolgozó operátorok gyakran együttműködnek problémamegoldási és folyamatos fejlesztésre irányuló tevékenységekben korlátozott alapon, de kevés bizonyíték utal széles körű részvételre. Kevés formális struktúra létezik a Lean erőfeszítésekkel kapcsolatosan.  Van bizonyíték arra, hogy szórványosan tettek erőfeszítéseket az elmúlt 2 év során Lean javításokra, beleértve a kulcsfontosságú alkalmazottak megfelelő képzését a Lean módszerekről. Vannak nyilvántartások és bizonyíték végrehajtott kezdeményezésekre és az azok révén elért eredményekre. Nincs stratégiai Lean terv és nincsenek jelen kifejezetten a Lean-nel foglalkozó munkatársak. </t>
  </si>
  <si>
    <t>Nincs látható bizonyítéka annak, hogy Lean vagy Folyamatos Fejlesztésre irányuló programok működnének. Nincsenek erőfeszítések az alkalmazottak ösztönzésére vagy a magatartásuk megváltoztatására.  A társaság nem tudja bizonyítani, hogyan alkalmazza a Lean módszereket javítási eszközként. Nincs általános stratégiai terv, legjobb esetben is csak elszórtan tervezett erőfeszítések vannak.  Gyenge a korábbi tevékenységekből származó fejlesztések folyamatos támogatása.</t>
  </si>
  <si>
    <t xml:space="preserve">A helyi hatóságot értesítik, de nem az US CBP-t.  Vannak eljárások az eltérések kivizsgálására, a sofőrök azonosítására és a rakomány ellenőrzésére, de nem vezetnek nyilvántartásokat.
</t>
  </si>
  <si>
    <t>ITAR biztonság</t>
  </si>
  <si>
    <t>Csak ITAR regisztrált cégek: a beszállító megfelelő biztonságot nyújt minden "lefedett vállalkozói információs rendszer" számára, mivel ezt a kifejezést a DFARS 252.204-7012 számú szabvány határozza meg. A fedezett védelmi információk és a Cyber incident Reporting</t>
  </si>
  <si>
    <t>Csak ITAR regisztrált cégek: A szolgáltató nem biztosít megfelelő biztonságot minden "lefedett vállalkozói információs rendszerre", mivel ezt a kifejezést a DFARS 252.204-7012 számú dokumentum határozza meg. A fedett védelmi információk és a Cyber incident Reporting</t>
  </si>
  <si>
    <t>Csak ITAR bejegyzett vállalatok: A beszállító teljes mértékben megfelel a DFARS 252.204-7012 teljes követelményeinek</t>
  </si>
  <si>
    <t>Csak ITAR regisztrált vállalatok: A beszállító nem teljes mértékben teljesíti a DFARS 252.204-7012 teljes követelményeit</t>
  </si>
  <si>
    <t>Csak ITAR regisztrált cégek: A beszállító teljes mértékben megfelel a NIST SP 800-171 szabványnak, a DFARS 252.204-7012 [OCT 2016]</t>
  </si>
  <si>
    <t>Csak ITAR regisztrált vállalatok: A beszállító nem teljes mértékben felel meg a DFARS 252.204-7012 [OCT 2016] szabványban meghatározott NIST SP 800-171 követelményeknek,</t>
  </si>
  <si>
    <t>5 pont
Minden dokumentált folyamat a gyakorlatban nem jelent kockázatot a folyamat meghibásodása miatt</t>
  </si>
  <si>
    <t>3 pont
A legtöbb esetben dokumentált folyamatok csak alkalmanként a folyamat meghibásodásának veszélyével járnak</t>
  </si>
  <si>
    <t>0 pont
Minimális vagy nem dokumentált folyamatok a helyén.</t>
  </si>
  <si>
    <t xml:space="preserve">Por favor, complete TODAS las pestañas  Resumen, Finanzas, Calidad, Medio ambiente y Seguridad  </t>
  </si>
  <si>
    <t>Mitigación del riesgo de falsificación</t>
  </si>
  <si>
    <t>El proveedor tiene un proceso documentado de mitigación de riesgos falsificados, que también incluye materiales no electrónicos</t>
  </si>
  <si>
    <t>No hay evidencia de que exista un proceso de mitigación de riesgo falsificado</t>
  </si>
  <si>
    <t>Solo proveedores de productos electrónicos: El proveedor tiene licencia para distribuir y tiene un certificado válido / actual. El proveedor tiene un proceso de validación por escrito para garantizar que el producto no sea falsificado y puede demostrar esta validación con cada recibo.</t>
  </si>
  <si>
    <t>Solo proveedores de productos electrónicos: El proveedor no tiene licencia y no cuenta con un proceso de validación para protegerse contra materiales falsificados.</t>
  </si>
  <si>
    <t>Solo proveedores de productos electrónicos:  El proveedor tiene un procedimiento de evasión de falsificación documentado o instrucciones de trabajo que requieren material comprado directamente de OEM o OCM o distribuidores autorizados OEM.</t>
  </si>
  <si>
    <t>Solo proveedores de productos electrónicos:  No existe evidencia de un procedimiento de evasión de falsificación o instrucciones de trabajo que requieran compras directamente de OEM o OCM o Distribuidores Autorizados OEM.</t>
  </si>
  <si>
    <t>Solo proveedores de productos electrónicos:  El proveedor tiene un procedimiento documentado de evasión de falsificaciones o instrucciones de trabajo que requieren la aprobación por escrito del cliente para las compras de los intermediarios o distribuidores no franquiciados, incluida la justificación con las pruebas de autenticación y los requisitos de trazabilidad.</t>
  </si>
  <si>
    <t>Solo proveedores de productos electrónicos:  No hay evidencia de un procedimiento de evasión de falsificación o instrucciones de trabajo que requiera la aprobación por escrito del cliente para las compras de los intermediarios, incluida la justificación con pruebas de autenticación y rastreabilidad</t>
  </si>
  <si>
    <t>Solo proveedores de productos electrónicos:  Los términos y condiciones de adquisición de proveedores invocan pasivos y sanciones asociados con la provisión de productos fraudulentos / falsificados</t>
  </si>
  <si>
    <t>Solo proveedores de productos electrónicos:  Los términos y condiciones de aprovisionamiento de proveedores no contienen lenguaje para invocar pasivos y sanciones asociados con la provisión de productos fraudulentos / falsificados</t>
  </si>
  <si>
    <t>Solo proveedores de productos electrónicos:  El proveedor tiene un programa de entrenamiento falso con una frecuencia definida. El programa de capacitación incluye el tiempo relacionado con la capacitación de nuevos empleados.</t>
  </si>
  <si>
    <t>Solo proveedores de productos electrónicos:  El proveedor tiene un programa de capacitación falsificado en su lugar, pero la frecuencia no está definida o no aborda la capacitación relacionada con los nuevos empleados.</t>
  </si>
  <si>
    <t>Solo proveedores de productos electrónicos:  El proveedor no tiene implementado un programa de capacitación falsificado.</t>
  </si>
  <si>
    <t>Solo proveedores de productos electrónicos:  El proveedor tiene un proceso de revisión de obsolescencia del producto vigente que incluye Suspensión, Fin de la vida útil, Restablecimiento y Aviso de cambio de producto / Aviso de falla del producto / Aviso de falsificación del producto.</t>
  </si>
  <si>
    <t>Solo proveedores de productos electrónicos:  El proveedor no tiene implementado un proceso de revisión de obsolescencia del producto.</t>
  </si>
  <si>
    <t>Solo proveedores de productos electrónicos:  El proveedor tiene una política de falsificación documentada que requiere registros completos de trazabilidad para el OCM o el distribuidor OEM autorizado que identifica el nombre y la ubicación de todos los intermediarios de la cadena de suministro desde el fabricante de la pieza hasta la fuente directa del producto para el vendedor</t>
  </si>
  <si>
    <t>Solo proveedores de productos electrónicos:  El proveedor no tiene una política documentada de evasión de falsificaciones que requiera registros completos de trazabilidad para el OCM o el distribuidor OEM autorizado.</t>
  </si>
  <si>
    <t>El proveedor tiene planes de continuidad de negocio / recuperación de desastres que consisten en los siguientes elementos:
1. Análisis de amenazas potenciales
2. Áreas asignadas de equipos de responsabilidad y recuperación
3. Información de contacto de emergencia actualizada
4. Copia de seguridad externa de datos importantes
5. Energía de reserva y equipo / servicios esenciales
6. Estrategia de comunicación alternativa
7. Lugar alternativo de operaciones
8. Fase de recuperación</t>
  </si>
  <si>
    <t>El proveedor tiene planes de continuidad de negocio / recuperación de desastres que consisten en algunos, pero no en todos los elementos enumerados</t>
  </si>
  <si>
    <t>No hay evidencia de planes de continuidad de proveedores / recuperación de desastres</t>
  </si>
  <si>
    <t>Solo aplica para suplidores de Wind: El proveedor no ha completado la capacitación APQP4Wind</t>
  </si>
  <si>
    <t>La fábrica o salud ocupacional y enfermedad o enfermedad.</t>
  </si>
  <si>
    <t>La fábrica o el lugar de trabajo no es un ambiente de trabajo seguro y saludable</t>
  </si>
  <si>
    <t xml:space="preserve">Los trabajadores de la fábrica utilizan el equipo adecuado (PPE) como gafas de seguridad, zapatos con punta de acero, cascos etc y los avisos que indican este requisito están publicados, establecidos en procedimientos internos, o ambos. </t>
  </si>
  <si>
    <t>Algunos trabajadores de la fábrica están usando el equipo apropiado (PPE) pero no todos. Existe un procedimiento interno pero no se aplica estrictamente ( Hallazgo)</t>
  </si>
  <si>
    <t>Ninguno de los trabajadores están usando el equipo (PPE) apropiado y no existe evidencia de señalización o de un procedimiento escrito. (hallazgo)</t>
  </si>
  <si>
    <t>Seguridad de ITAR</t>
  </si>
  <si>
    <t>Las compañías registradas por ITAR solamente: el proveedor proporciona la seguridad adecuada en todo el "Sistema de información del contratista cubierto", según ese término se define en DFARS 252.204-7012 Protección de la información de defensa cubierta e informes de incidentes cibernéticos</t>
  </si>
  <si>
    <t>Solo empresas registradas en ITAR: el proveedor no proporciona la seguridad adecuada en todo el "Sistema de información del contratista cubierto", tal como se define dicho término en DFARS 252.204-7012 Protección de la información de defensa cubierta e informes de incidentes cibernéticos</t>
  </si>
  <si>
    <t>Compañías registradas ITAR solamente: el proveedor cumple con todos los requisitos DFARS 252.204-7012.</t>
  </si>
  <si>
    <t>Compañías registradas ITAR solamente: el proveedor no está en total conformidad con los requisitos completos de DFARS 252.204-7012</t>
  </si>
  <si>
    <t>Compañías registradas ITAR solamente: el proveedor cumple con los requisitos del NIST SP 800-171 según se define en DFARS 252.204-7012 [OCT 2016]</t>
  </si>
  <si>
    <t>Compañías registradas ITAR solamente: el proveedor no cumple con los requisitos del NIST SP 800-171 según se define en DFARS 252.204-7012 [OCT 2016]</t>
  </si>
  <si>
    <t xml:space="preserve">Bitte ALLE Blätter ausfüllen:  Zusammenfassung, Finanzen, Qualität, Umwelt &amp; Sicherheit und Sicherheit. </t>
  </si>
  <si>
    <t>BUNDESLAND</t>
  </si>
  <si>
    <t>WICHTIGSTES PRODUKT</t>
  </si>
  <si>
    <t>ZWEITWICHTIGSTES PRODUKT</t>
  </si>
  <si>
    <t xml:space="preserve">DRITTWICHTIGSTES PRODUKT </t>
  </si>
  <si>
    <t xml:space="preserve">WICHTIGSTES VERFAHREN </t>
  </si>
  <si>
    <t xml:space="preserve">ZWEITES VERFAHREN </t>
  </si>
  <si>
    <t xml:space="preserve">DRITTES VERFAHREN </t>
  </si>
  <si>
    <t xml:space="preserve">Qualitätssysteme 1 </t>
  </si>
  <si>
    <t xml:space="preserve">Umweltsysteme </t>
  </si>
  <si>
    <t>Qualitätssysteme 2</t>
  </si>
  <si>
    <t>Sicherheitssysteme</t>
  </si>
  <si>
    <t>DATUM DES LETZTES AUDITS</t>
  </si>
  <si>
    <t>MASSNAHMENPLAN FÄLLIG</t>
  </si>
  <si>
    <t xml:space="preserve">Anmerkung:  Falls es sich um eine Aktiengesellschaft handelt, beantworten Sie bitte F2-F5 und geben Sie die Website für die Finanzdaten des Unternehmens in einem der nachstehenden Anmerkungsfelder ein.  Falls es sich um eine GmbH, Personengesellschaft oder ein staatliches Unternehmen handelt, beantworten Sie bitte alle Finanzfragen.
</t>
  </si>
  <si>
    <t>Auditberichtsmeinung</t>
  </si>
  <si>
    <t xml:space="preserve">Gerichtsverfahren mit geringer finanzieller Auswirkung in einem der letzten drei Jahre
</t>
  </si>
  <si>
    <t>Gerichtsverfahren mit bedeutender finanzieller Auswirkung in einem der letzten drei Jahre</t>
  </si>
  <si>
    <t>Steuerprobleme mit geringer finanzieller Auswirkung in einem der letzten drei Jahre</t>
  </si>
  <si>
    <t>Steuerprobleme mit bedeutender finanzieller Auswirkung in einem der letzten drei Jahre</t>
  </si>
  <si>
    <t>Fälschungsrisikominderung</t>
  </si>
  <si>
    <t>Der Lieferant verfügt über einen dokumentierten Fälschungsrisikominderungsprozess, der auch nicht-elektronische Materialien umfasst</t>
  </si>
  <si>
    <t>Es gibt keine Beweise für einen fälschungssicheren Risikominderungsprozess</t>
  </si>
  <si>
    <t>Nur Elektroniklieferanten: Der Lieferant ist lizensiert und hat ein gültiges / aktuelles Zertifikat. Der Lieferant hat einen schriftlichen Validierungsprozess, um sicherzustellen, dass das Produkt nicht gefälscht ist, und kann diese Validierung mit jeder Quittung nachweisen.</t>
  </si>
  <si>
    <t>Nur Elektroniklieferanten: Der Lieferant ist nicht lizenziert und verfügt nicht über einen Validierungsprozess zum Schutz vor gefälschten Materialien.</t>
  </si>
  <si>
    <t>Nur Elektroniklieferanten: Der Lieferant verfügt über ein dokumentiertes Verfahren zur Vermeidung von Fälschungen oder Arbeitsanweisungen, bei dem Material direkt von OEMs oder OCMs oder autorisierten OEM-Händlern angefordert werden muss</t>
  </si>
  <si>
    <t>Nur Elektroniklieferanten: Es gibt keine Beweise für ein Verfahren zur Vermeidung von Fälschungen oder Arbeitsanweisungen, die den Kauf direkt von OEMs oder OCMs oder autorisierten OEM-Händlern erfordern</t>
  </si>
  <si>
    <t>Nur Elektroniklieferanten: Der Lieferant verfügt über ein dokumentiertes Verfahren zur Vermeidung von Fälschungen oder Arbeitsanweisungen, die eine schriftliche Zustimmung des Kunden für Einkäufe bei Brokern oder nicht-Franchise-Distributoren erfordern, einschließlich einer Begründung mit Authentifizierungstests und Rückverfolgbarkeitsanforderungen</t>
  </si>
  <si>
    <t>Nur Elektroniklieferanten: Keine Beweise für ein Verfahren zur Vermeidung von Fälschungen oder Arbeitsanweisungen, die eine schriftliche Zustimmung des Kunden für Käufe von Brokern erfordern, einschließlich einer Begründung mit Authentifizierungsprüfung und Rückverfolgbarkeit</t>
  </si>
  <si>
    <t>Nur Elektroniklieferanten: Die Bedingungen für Lieferantenbeschaffung beziehen sich auf Verbindlichkeiten und Strafen, die mit der Bereitstellung betrügerischer / gefälschter Produkte verbunden sind</t>
  </si>
  <si>
    <t>Nur Elektroniklieferanten: Die Bedingungen für Lieferantenbeschaffung enthalten keine Sprache, um sich auf Verbindlichkeiten und Strafen im Zusammenhang mit der Bereitstellung betrügerischer / gefälschter Produkte zu berufen</t>
  </si>
  <si>
    <t>Nur Elektroniklieferanten: Der Lieferant verfügt über ein Programm zur Fälschungsschulung mit einer festgelegten Häufigkeit. Das Trainingsprogramm beinhaltet das Timing für die Ausbildung neuer Mitarbeiter.</t>
  </si>
  <si>
    <t>Nur Elektroniklieferanten: Der Lieferant hat ein Programm zur Fälschungsschulung eingeführt, aber die Häufigkeit ist nicht definiert oder bezieht sich nicht auf Schulungen für neue Mitarbeiter.</t>
  </si>
  <si>
    <t>Nur Elektroniklieferanten: Der Lieferant verfügt nicht über ein fälschungssicheres Schulungsprogramm.</t>
  </si>
  <si>
    <t>Nur Elektroniklieferanten: Der Lieferant hat einen Prozess zur Überprüfung der Produktüberalterung eingeführt, der Diskontinuität, Lebensende, Wiederaufnahme und Produktänderungsmitteilung / Produktfehlermitteilung / Produktfälschungsmitteilung einschließt.</t>
  </si>
  <si>
    <t>Nur Elektroniklieferanten: Der Lieferant hat keinen Überprüfungsprozess für die Produktüberalterung implementiert.</t>
  </si>
  <si>
    <t>Nur Elektroniklieferanten: Der Lieferant verfügt über eine dokumentierte Richtlinie zur Fälschungsvermeidung, die vollständige Rückverfolgbarkeitsaufzeichnungen an den OCM oder autorisierten OEM-Händler erfordert, der den Namen und den Standort aller Zwischenhändler der Lieferkette vom Teilehersteller bis zur direkten Quelle des Produkts für den Verkäufer identifiziert.</t>
  </si>
  <si>
    <t>Nur Elektroniklieferanten: Der Lieferant verfügt nicht über eine dokumentierte Richtlinie zur Fälschungsvermeidung, die vollständige Rückverfolgungsdatensätze für das OCM oder den autorisierten OEM-Händler erfordert.</t>
  </si>
  <si>
    <t>Qualitätsberichte Es liegen mehrere Beispiele für eine mangelhafte Produktkennzeichnung und/oder Rückverfolgbarkeit vor.  Die Systemdokumentation ist nicht ausgereift.</t>
  </si>
  <si>
    <t>Weitere Hinweisen finden Sie unter ISO 10012-1 und 10012- 2. Festgestellte Lücken in Bezug auf die Systementwicklung und/oder -implementierung.  Mindestens eine der Kernanforderungen wird durch die etablierten Systeme nicht erfüllt und/oder es liegen mehrere Beispiele von Geräten vor, deren Kalibrierung nicht ordnungsgemäß gekennzeichnet wurde und/oder nicht auf nationale oder internationale Standards zurückführbar ist.  Verbesserung erforderlich in Bezug auf Organisation und/oder Führung von Aufzeichnungen.</t>
  </si>
  <si>
    <t>Weitere Hinweisen finden Sie unter ISO 10012-1 und 10012- 2. Sehr unzureichende Dokumentation zu den Systemverfahren oder fehlender Nachweis einer systematischen bzw. konsequenten Implementierung zur Gewährleistungen, dass der Kalibrierstatus der Geräte ordnungsgemäß kontrolliert und gekennzeichnet wird und/oder, dass die Kalibrierverfahren auf anerkannte Standards zurückzuführen sind.</t>
  </si>
  <si>
    <t>Disaster Recovery Pläne</t>
  </si>
  <si>
    <t>Lieferant hat Business Continuity / Disaster Recovery Pläne, bestehend aus den folgenden Elementen:
1. Analyse potenzieller Bedrohungen
2. Zugeordnete Verantwortungsbereiche und Erholungsteams
3. Aktuelle Notfall-Kontaktinformationen
4. Offsite Sicherung wichtiger Daten
5. Unterstützungsleistung und wesentliche Ausrüstung / Dienstleistungen
6. Alternative Kommunikationsstrategie
7. Alternative Betriebsstätte
8. Wiederherstellungsphase</t>
  </si>
  <si>
    <t>Lieferant hat Business Continuity / Disaster Recovery Pläne, bestehend aus einigen, aber nicht alle der aufgeführten Elemente</t>
  </si>
  <si>
    <t>Keine Anhaltspunkte für Lieferantenkontinuität / Disaster Recovery Pläne</t>
  </si>
  <si>
    <t>Uneinheitlicher Nachweis bezüglich der Implementierung und Pflege des internen Auditprogramms.  Der Auditplan wird in der Regel eingehalten und gepflegt.   Die Prüfung von internen Auditergebnissen zeigt einige wenige Konformitätsmängel und allgemein wirksame Korrekturmaßnahmen.   Auditergebnisse werden anhand von formalen Korrekturmaßnahmen berücksichtigt.  Der interne Auditprozess wird als wirksam angesehen.</t>
  </si>
  <si>
    <r>
      <t xml:space="preserve">Nur für 'WIND' Lieferanten: Der Lieferant hat das Training </t>
    </r>
    <r>
      <rPr>
        <sz val="10"/>
        <color theme="1"/>
        <rFont val="Segoe UI"/>
        <family val="2"/>
      </rPr>
      <t>APQP4Wind</t>
    </r>
    <r>
      <rPr>
        <sz val="10"/>
        <color rgb="FF000000"/>
        <rFont val="Segoe UI"/>
        <family val="2"/>
      </rPr>
      <t xml:space="preserve"> direkt durch Registrator machen lassen.</t>
    </r>
  </si>
  <si>
    <r>
      <t xml:space="preserve">Nur für 'WIND' Lieferanten: Lieferant hat das Training </t>
    </r>
    <r>
      <rPr>
        <sz val="10"/>
        <color theme="1"/>
        <rFont val="Segoe UI"/>
        <family val="2"/>
      </rPr>
      <t>APQP4Wind</t>
    </r>
    <r>
      <rPr>
        <sz val="10"/>
        <color rgb="FF000000"/>
        <rFont val="Segoe UI"/>
        <family val="2"/>
      </rPr>
      <t xml:space="preserve"> nicht fertiggestellt.</t>
    </r>
  </si>
  <si>
    <t>Es gibt eine zugewiesene Ressource, aber sie ist nicht formell ausgebildet.</t>
  </si>
  <si>
    <t>Die Fabrik oder der Arbeitsplatz muss ein sicheres und gesundes Arbeitsumfeld sein und Maßnahmen zur Verhütung von Arbeitsunfällen oder Berufskrankheiten und zur Minimierung der Ursache aller Gefahren, die zu Arbeitsunfällen oder Krankheiten führen, ergreifen.</t>
  </si>
  <si>
    <t>Die Fabrik oder der Arbeitsplatz ist keine sichere und gesunde Arbeitsumgebung</t>
  </si>
  <si>
    <t>Die Arbeiterinnen und Arbeiter tragen die geeigneten PPE’s (persönliche Schutzausrüstung), wie Schutzbrillen, Sicherheitsschuhe , Schutzhelme. Sicherheitzeichen, welche diese Vorschriften erörterten sind entweder in Fabrikationshallen postiert oder in internen Arbeitsanweisungen klar definiert. (oder beides)</t>
  </si>
  <si>
    <t>Einige Arbeiterinnen und Arbeiter tragen PPE’s, jedoch nicht alle. Die Internen Arbeitsanweisungen sind nicht stickt eingehalten (Befund)</t>
  </si>
  <si>
    <t>Keine der Arbeiterinnen und Arbeiter tragen sachgerechte PPE’s und es liegen auch kein Nachweise vor, das sie das tun,  Interne Arbeitsanweisungen sind nicht vorhanden . (Befund)</t>
  </si>
  <si>
    <t xml:space="preserve">Probe-Feueralarme  </t>
  </si>
  <si>
    <t>Probe-Feueralarme finden mindestens jährlich statt und werden dokumentiert.</t>
  </si>
  <si>
    <t>Probe-Feueralarme werden durchgeführt, aber nicht mit der erforderlichen Häufigkeit.</t>
  </si>
  <si>
    <t>Probe-Feueralarme werden nicht durchgeführt oder nicht dokumentiert. 
Punktzahl 0, falls unbekannt</t>
  </si>
  <si>
    <t xml:space="preserve">Es sind keine Alarmsysteme vorhanden oder wie werden nicht getestet und nicht dokumentiert. 
Punktzahl 0, falls unbekannt
</t>
  </si>
  <si>
    <t>Es wurde festgestellt, dass Mitarbeiter regelmäßig die maximal zulässigen Überstunden überschreiten.
Punktzahl 0, falls unbekannt</t>
  </si>
  <si>
    <t xml:space="preserve">Es wurde festgestellt, dass Mitarbeiter regelmäßig Überstunden arbeiten ohne Zuschläge zu erhalten.
Punktzahl 0, falls unbekannt  </t>
  </si>
  <si>
    <t>Es wurde festgestellt, dass Mitarbeiter regelmäßig mehr als 2 Wochen verspätet bezahlt werden
Punktzahl 0, falls unbekannt.</t>
  </si>
  <si>
    <t>Mitarbeiter dürfen ihre Arbeits- und andere relevante Dokumente (z.B. Personalausweis usw.) nach der ersten Prüfung behalten.</t>
  </si>
  <si>
    <t>Kunden Approved Versand von Abweichungen</t>
  </si>
  <si>
    <t>In-Prozess- Schrott Kosten</t>
  </si>
  <si>
    <t>Operator &amp; Inspektor Schulung</t>
  </si>
  <si>
    <t>Der Lieferant verfügt nicht über ein aktives oder dokumentiertes Schulungsprogramm für seine Mitarbeiter.</t>
  </si>
  <si>
    <t>Der Lieferant verfügt nicht über ein vorbeugendes Werkzeugwartungsprogramm oder dieses ist nicht nachverfolgbar bzw. nicht dokumentiert.</t>
  </si>
  <si>
    <t>Vorlaufzeit Bemühungen zur Reduzierung</t>
  </si>
  <si>
    <t>Container sind vor unbefugtem Zugriff geschützt.  Sicherheitsverfahren für die Befüllung von Containern zur Vermeidung der Einfuhr unzulässigen Materials schriftlich festgehalten.  Container und Anhänger durchlaufen eine 7-Punkte-Prüfung, um die Unversehrtheit der Plomben zu bestätigen.  Es werden Hochsicherheitsplomben verwendet, die ISO PAS 17712 einhalten.  Die dafür eingesetzten Mitarbeiter sind mit dem Anbringen von Plomben vertraut.  Es sind Verfahren vorhanden, um gegen Sicherheitsverstöße vorzugehen, und es findet anschließend eine Neutralisierung statt.</t>
  </si>
  <si>
    <t>ITAR Sicherheit</t>
  </si>
  <si>
    <t>Nur bei ITAR registrierte Unternehmen: Der Anbieter bietet angemessene Sicherheit für das "abgedeckte Auftragnehmer-Informationssystem", wie in DFARS 252.204-7012 Schutz der abgedeckten Verteidigungs- und Cyber-Unfallmeldungen definiert</t>
  </si>
  <si>
    <t>Nur ITAR-registrierte Unternehmen: Der Lieferant bietet keine ausreichende Sicherheit für das "Covered Contractor Information System", wie dieser Begriff in DFARS 252.204-7012 Schutz von Informationen zum abgedeckten Schutz und Cyber Incident Reporting definiert ist</t>
  </si>
  <si>
    <t>Nur ITAR-registrierte Unternehmen: Der Lieferant erfüllt die Anforderungen von DFARS 252.204-7012 vollständig</t>
  </si>
  <si>
    <t>Nur ITAR-registrierte Unternehmen: Der Lieferant erfüllt nicht die gesamten Anforderungen von DFARS 252.204-7012</t>
  </si>
  <si>
    <t>Nur bei ITAR registrierte Unternehmen: Der Lieferant erfüllt die NIST SP 800-171-Anforderungen gemäß DFARS 252.204-7012 [OCT 2016]</t>
  </si>
  <si>
    <t>Nur bei ITAR registrierte Unternehmen: Der Lieferant erfüllt nicht vollständig die NIST SP 800-171-Anforderungen gemäß DFARS 252.204-7012 [OAT 2016]</t>
  </si>
  <si>
    <r>
      <rPr>
        <sz val="9"/>
        <color theme="4"/>
        <rFont val="Arial"/>
        <family val="2"/>
      </rPr>
      <t xml:space="preserve">Mindesterwerbsalter </t>
    </r>
  </si>
  <si>
    <r>
      <rPr>
        <sz val="9"/>
        <color theme="4"/>
        <rFont val="Arial"/>
        <family val="2"/>
      </rPr>
      <t>Es wurden Mitarbeiter unter dem Mindesterwerbsalter festgestellt.
Punktzahl 0, falls unbekannt</t>
    </r>
  </si>
  <si>
    <r>
      <rPr>
        <sz val="9"/>
        <color theme="4"/>
        <rFont val="Arial"/>
        <family val="2"/>
      </rPr>
      <t>Anmerkung:  Falls Mitarbeiter unter dem Mindesterwerbsalter festgestellt werden, STOPPEN Sie den Audit und kontaktieren Sie die Beschaffungsleitung für diesen Lieferanten.</t>
    </r>
  </si>
  <si>
    <r>
      <rPr>
        <sz val="9"/>
        <color theme="4"/>
        <rFont val="Arial"/>
        <family val="2"/>
      </rPr>
      <t xml:space="preserve">Freiwillige Mitarbeiter  </t>
    </r>
  </si>
  <si>
    <r>
      <rPr>
        <sz val="9"/>
        <color theme="4"/>
        <rFont val="Arial"/>
        <family val="2"/>
      </rPr>
      <t xml:space="preserve">Die Mitarbeiter scheinen freiwillig anwesend zu sein (z.B. keine ungewöhnliche Anzahl von Sicherheitspersonal im und um das Werk).  Können die Mitarbeiter das Werk frei verlassen, wenn sie nicht arbeiten? (z.B. Türen sind nicht abgesperrt oder blockiert, um zu verhindern, dass die Mitarbeiter vor Ende der Schicht gehen).  Die Mitarbeiter werden nicht als Strafe, Disziplinarmaßnahme oder aus Diskriminierung zur Arbeit gezwungen.                                                                                                   </t>
    </r>
  </si>
  <si>
    <r>
      <rPr>
        <sz val="9"/>
        <color theme="4"/>
        <rFont val="Arial"/>
        <family val="2"/>
      </rPr>
      <t xml:space="preserve">Die Mitarbeiter sind unfreiwillig anwesend und/oder können das Werk nicht frei verlassen, wenn sie nicht arbeiten.                                       </t>
    </r>
  </si>
  <si>
    <t>Q22</t>
  </si>
  <si>
    <t>AIAG</t>
  </si>
  <si>
    <t>Tier 1 Supplier does not have all applicable CQI Assessments on file, and/or their Sub-tier(s) have not completed the applicable Assessment for the special Processes</t>
  </si>
  <si>
    <t>For Automotive only: CQI self-assessment – Suppliers shall be required to submit evidence of completion &amp; maintenance of AIAG CQI assessments for Special Process. This requirement shall also be extended to the sub-tier supply base. (Tier1 suppliers are responsible for the CQI of their sub-tier suppliers). The CQI Assessment shall be completed at a minimum on an annual basis. Copies of CQI self-assessment shall be required with all PPAP submissions. The following is a listing of required special process assessments defined by AIAG:
A. CQI-9 - Heat Treat System Assessment
B. CQI-11 - Plating System Assessment
C. CQI-12 - Coating System Assessment
D. CQI-15 - Welding System Assessment
E. CQI-17 - Soldering System Assessment
F. CQI-23 - Molding System Assessment
G. CQI-27 - Casting System Assessment</t>
  </si>
  <si>
    <t>Vui lòng hoàn thành tất cả các mục: Tóm tắt, Tài chính, Chất lượng, Môi trường &amp; An toàn, Hoạt động &amp; Bảo mật</t>
  </si>
  <si>
    <t>Vietnamese</t>
  </si>
  <si>
    <t>Nhà cung cấp tự đánh giá</t>
  </si>
  <si>
    <t>Ngày đánh giá</t>
  </si>
  <si>
    <t>Điểm</t>
  </si>
  <si>
    <t>Thông tin liên lạc của nhà cung cấp</t>
  </si>
  <si>
    <t>Thông tin cơ cấu của công ty</t>
  </si>
  <si>
    <t xml:space="preserve">Tên nhà cung cấp </t>
  </si>
  <si>
    <t>Năm thành lập</t>
  </si>
  <si>
    <t>Địa chỉ</t>
  </si>
  <si>
    <t>Thu nhập hằng năm ($USD)</t>
  </si>
  <si>
    <t>Thành phố</t>
  </si>
  <si>
    <t>% Xuất khẩu (Mỹ/Châu á/ Châu âu)</t>
  </si>
  <si>
    <t>Quận</t>
  </si>
  <si>
    <t xml:space="preserve"> Dòng Sản Phẩm Chính</t>
  </si>
  <si>
    <t>Mã vùng</t>
  </si>
  <si>
    <t>Dòng Sản Phẩm Thứ 2</t>
  </si>
  <si>
    <t>Đất nước</t>
  </si>
  <si>
    <t>Dòng Sản Phẩm Thứ 3</t>
  </si>
  <si>
    <t>Số điện thoại</t>
  </si>
  <si>
    <t>Quy trình sản xuất chính</t>
  </si>
  <si>
    <t>Qyu trình sản xuất 2</t>
  </si>
  <si>
    <t>Qyu trình sản xuất 3</t>
  </si>
  <si>
    <t xml:space="preserve">Bản tự đánh giá được hoàn thành bởi: </t>
  </si>
  <si>
    <t>Thông tin liên lạc- kiểm tra chất lượng</t>
  </si>
  <si>
    <t>Tên</t>
  </si>
  <si>
    <t>Chứng Chỉ</t>
  </si>
  <si>
    <t>Chất lượng hệ thống 1</t>
  </si>
  <si>
    <t>Hệ thống môi trường</t>
  </si>
  <si>
    <t>Chất lượng hệ thống 2</t>
  </si>
  <si>
    <t>Hệ thống an toàn</t>
  </si>
  <si>
    <t>Nhận định thế mạnh</t>
  </si>
  <si>
    <t>Nhận định điểm yếu</t>
  </si>
  <si>
    <t>Đánh giá nhà cung cấp GEXPRO SERVICES &amp; kiểm toán</t>
  </si>
  <si>
    <t>Trước ngày thẩm định</t>
  </si>
  <si>
    <t>Điểm trước ngày thẩm định</t>
  </si>
  <si>
    <t>Ngày thẩm định</t>
  </si>
  <si>
    <t>Điểm thẩm định</t>
  </si>
  <si>
    <t>Bản kế hoạch đáo hạn</t>
  </si>
  <si>
    <t>Tỷ lệ  chấp nhận</t>
  </si>
  <si>
    <t>Người kiểm định- nhà cung cấp</t>
  </si>
  <si>
    <t>Điểm mạnh thấy được</t>
  </si>
  <si>
    <t>Kết quả quan sát</t>
  </si>
  <si>
    <t>Điểm kiểm định</t>
  </si>
  <si>
    <t>Phân nghành sản xuất</t>
  </si>
  <si>
    <t>Chất lượng hệ thống</t>
  </si>
  <si>
    <t>Đồ kim khí &amp; Ốc vít</t>
  </si>
  <si>
    <t>Môi trường &amp; An toàn</t>
  </si>
  <si>
    <t>Chế tạo &amp; lắp ráp</t>
  </si>
  <si>
    <t>Hoạt Động</t>
  </si>
  <si>
    <t>Điện &amp; thiết bị</t>
  </si>
  <si>
    <t>Bảo mật</t>
  </si>
  <si>
    <t>Tài chính</t>
  </si>
  <si>
    <t>Tên nhà cung cấp</t>
  </si>
  <si>
    <t>Mục đánh giá</t>
  </si>
  <si>
    <t>5 Điểm / tài chính mạnh</t>
  </si>
  <si>
    <t>3 Điểm / tài chính trung bình</t>
  </si>
  <si>
    <t>0 Điểm / tài chính yếu</t>
  </si>
  <si>
    <t>Ghi chú</t>
  </si>
  <si>
    <t>Điểm nhà cung cấp tự đánh giá</t>
  </si>
  <si>
    <t>Công ty cổ phần</t>
  </si>
  <si>
    <t>Công ty tư nhân, nhà nước</t>
  </si>
  <si>
    <t>Ghi chú: câu hỏi F2-F5: là câu hỏi bắt buộc, 0 điểm nếu bỏ trống. Nếu là công ty cổ phần, vui lòng trả lời F2-F5 và điền thông tin và địa chỉ về tài chính của công ty  vào ô ghi chú ở dưới. Nếu là công ty tư nhân hoặc nhà nước vui lòng trả lời tất cả những câu hỏi  về tài chính</t>
  </si>
  <si>
    <t>&gt; 5 năm</t>
  </si>
  <si>
    <t>2-5 năm</t>
  </si>
  <si>
    <t>&lt; 2 năm</t>
  </si>
  <si>
    <t>thời gian hoạt động khinh doanh</t>
  </si>
  <si>
    <t>Kinh doanh toàn cầu</t>
  </si>
  <si>
    <t>Bán hàng đa quốc gia/ toàn cầu</t>
  </si>
  <si>
    <t>Bán hàng nội địa</t>
  </si>
  <si>
    <t>Bán hàng địa phương</t>
  </si>
  <si>
    <t>nhà cung cấp phụ thuộc</t>
  </si>
  <si>
    <t>Sự phụ thuộc vào nhà cung cấp không vượt quá 10% chi tiêu</t>
  </si>
  <si>
    <t>Sự phụ thuộc vào nhà cung cấp chiếm 10-20% chi tiêu</t>
  </si>
  <si>
    <t>Sự phụ thuộc vào nhà sản xuất  vượt quá 20% chi tiêu</t>
  </si>
  <si>
    <t>khách hành phụ thuộc</t>
  </si>
  <si>
    <t>Sự phụ thuộc vào khách hàng không vượt quá 10% doanh phu</t>
  </si>
  <si>
    <t>Sự phụ thuộc vào khách hàng từ 10-20% doanh thu</t>
  </si>
  <si>
    <t>Sự phụ thuộc vào khách hàng  vượt quá 20% doanh thu</t>
  </si>
  <si>
    <t>thay đổi vốn</t>
  </si>
  <si>
    <t>Tăng trong 3 năm vừa rồi</t>
  </si>
  <si>
    <t>Không thay đổi trong 3 năm vừa rồi</t>
  </si>
  <si>
    <t>Giảm trong vòng 3 năm vừa rồi</t>
  </si>
  <si>
    <t>tỷ lệ nợ phải trả</t>
  </si>
  <si>
    <t>tỷ lệ &lt;50%</t>
  </si>
  <si>
    <t>tỷ lệ 50-80%</t>
  </si>
  <si>
    <t>tỷ lệ &gt;80%</t>
  </si>
  <si>
    <t>ghi chú: tỷ lệ được xác nhận như là: nợ/ và tiền mặt</t>
  </si>
  <si>
    <t>trung bình GP%</t>
  </si>
  <si>
    <t>Doanh thu bán hàng</t>
  </si>
  <si>
    <t>kiểm toán báo cáo</t>
  </si>
  <si>
    <t>báo cáo thuận lợi trong vòng 3 năm</t>
  </si>
  <si>
    <t>báo cáo thuận lợi, nhưng có một vài ý kiến trong vòng 3 năm</t>
  </si>
  <si>
    <t>ý kiến về chất lượng hoặc tuyên bố miễn trừ trách nhiệm trong vòng 3 năm vừa rồi</t>
  </si>
  <si>
    <t>nợ vay ngân hàng</t>
  </si>
  <si>
    <t>không có nợ vay ngân hàng trong vòng 3 năm vừa rồi</t>
  </si>
  <si>
    <t>có một vài nợ vay ngân hàng nhỏ trong vòng 3 năm vừa rồi</t>
  </si>
  <si>
    <t>có nợ lớn trong vòng 3 năm qua</t>
  </si>
  <si>
    <t>vốn lưu động</t>
  </si>
  <si>
    <t>có vốn lưu động tốt trong vòng 3 năm rồi</t>
  </si>
  <si>
    <t>có một vài điểm  trừ trong vốn lưu động trong vòng 3 năm rồi</t>
  </si>
  <si>
    <t>vốn lưu động âm trong vòng 2 năm vừa rồi</t>
  </si>
  <si>
    <t>kiện tụng, tranh chấp</t>
  </si>
  <si>
    <t>Không có kiện tụng tranh chấp trong vòng 3 năm vừa rồi</t>
  </si>
  <si>
    <t>một vài kiện tụng nhỏ trong vòng 3 năm vừa rồi</t>
  </si>
  <si>
    <t>Có kiện tụng lớn làm ảnh hưởng trong vòng 3 năm vừa rồi</t>
  </si>
  <si>
    <t>vấn đề về thuế</t>
  </si>
  <si>
    <t>ko có vấn đề về thuế trong vòng 3 năm vừa rồi</t>
  </si>
  <si>
    <t>có một vài vấn đề về thuế nhưng nhỏ trong vòng 3 năm vừa rồi</t>
  </si>
  <si>
    <t>có vấn đề lớn về thuế làm ảnh hưởng tài chính trong vòng 3 năm vừa qua</t>
  </si>
  <si>
    <t>ổn định quản lý</t>
  </si>
  <si>
    <t>không có vấn đề gì về sự ổn định của công ty trong vòng 3 năm vừa rồi</t>
  </si>
  <si>
    <t>có một vài vấn đề nhỏ về sự ổn định của công ty trong vòng 3 năm vừa rồi</t>
  </si>
  <si>
    <t>có vấn đề lớn về sự ổn định điều hành trong vòng 3 năm vừa rồi</t>
  </si>
  <si>
    <t>chất lượng hệ thống</t>
  </si>
  <si>
    <t xml:space="preserve">5 điểm.  Tất cả  quá trình giấy tờ được thành lập không có yếu tố ảnh hưởng hay nguy hiểm </t>
  </si>
  <si>
    <t>3 điểm. Tất cả quá trình giấy tờ được thành lập tốt, chỉ có một vài rủi ro nhỏ trong quá trình</t>
  </si>
  <si>
    <t>0 điểm. Không có quy trình tài liệu được tạo thành hoặc không thành công</t>
  </si>
  <si>
    <t xml:space="preserve">ghi chú </t>
  </si>
  <si>
    <t>cách quản lý hệ thống</t>
  </si>
  <si>
    <t>nhà sản xuất đã đăng ký hệ thống quản lý chất lượng với công ty thứ 3 theo chứng chỉ ISO9001</t>
  </si>
  <si>
    <t>nhà sản xuất có hệ thống quản lý tuân thủ, nhưng không được đăng ký ISO9001</t>
  </si>
  <si>
    <t>không có bằng chứng về hệ thống quản lý.</t>
  </si>
  <si>
    <t xml:space="preserve">Điểm GEXPRO SERVICES </t>
  </si>
  <si>
    <t>GEXPRO SERVICES SCORE</t>
  </si>
  <si>
    <t>GEXPRO SERVICES 打分</t>
  </si>
  <si>
    <t>GEXPRO SERVICES PONTOZÁSA</t>
  </si>
  <si>
    <t>Nota: Se o fornecedor é certificado OHSAS18001 ou equivalente, os itens E2-E9 são opcionais ao fornecedor, mas serão verificados pela GEXPRO SERVICES durante a Auditoria. Por favor enviar uma cópia do certificado OHSAS e continue a partir do item E10.</t>
  </si>
  <si>
    <t>Remarque: Si le fournisseur est inscrit à OHSAS18001 , les questions E2 -E9 sont facultatives pour le fournisseur , mais doivent être vérifiées par GEXPRO SERVICES durant un audit du site . Veuillez soumettre une copie de la certification OHSAS 18001 et continuer avec E10 .</t>
  </si>
  <si>
    <t>Notas:  Si el Proveedor está registrado bajo la norma OHSAS18001, E2-E9 son opcionales para el Proveedor, pero GEXPRO SERVICES deberá verificar esto durante cualquier auditoría in situ  Por favor envíe una copia de la certificación OSHAS18001 y continúe con E10</t>
  </si>
  <si>
    <t>Anmerkung:  Falls der Lieferant für OHSAS18001 registriert ist, sind U2-U9 für den Lieferanten optional, müssen aber von GEXPRO SERVICES bei einem Vor-Ort-Audit geprüft werden.  Bitte reichen Sie eine Kopie der OHSAS18001-Zertifizierung ein und fahren Sie mit U10 fort.</t>
  </si>
  <si>
    <t>Nota: Se o fornecedor é certificado ISO14001, os itens E11-E12 são opcionais ao fornecedor, porém, serão verificados pela GEXPRO SERVICES na Auditoria. Por favor envie uma cópia do certificado ISO14001 e continue no item E13.</t>
  </si>
  <si>
    <t>Remarque: Si le fournisseur est inscrit à la norme ISO 14001 , E11 - E12 sont en option pour le fournisseur , mais doit être vérifié par GEXPRO SERVICES durant un audit du site . Veuillez soumettre une copie de la certification ISO 14001 et continuer avec E13 .</t>
  </si>
  <si>
    <t>Notas:  Si el Proveedor está registrado bajo la norma ISO14001, E11-E12 son opcionales para el Proveedor, pero GEXPRO SERVICES deberá verificar esto durante cualquier auditoría in situ.  Por favor envíe una copia de la certificación ISO14001 y continúe con E13</t>
  </si>
  <si>
    <t>Anmerkung:  Falls der Lieferant für ISO14001 registriert ist, sind U11-U12 für den Lieferanten optional, müssen aber von GEXPRO SERVICES bei einem Vor-Ort-Audit geprüft werden.  Bitte reichen Sie eine Kopie der ISO14001-Zertifizierung ein und fahren Sie mit U13 fort.</t>
  </si>
  <si>
    <t xml:space="preserve">GEXPRO SERVICES PONTOZÁSA
</t>
  </si>
  <si>
    <t>Anmerkung:  Falls der Lieferant für C-TPAT registriert ist, sind S2-S8 für den Lieferanten optional, müssen aber von GEXPRO SERVICES bei einem Vor-Ort-Audit geprüft werden.  Bitte reichen Sie eine Kopie der C-TPAT-Registrierung ein.</t>
  </si>
  <si>
    <t>Note: QUESTIONS A1-A5 ARE MANDATORY, A SCORE OF 0 WILL RESULT IF ANY ARE LEFT BLANK.  If the Supplier is registered to SA8000, A6-A27 are optional for the Supplier, but must be verified by GEXPRO SERVICES during any site audit.  Please submit a copy of SA8000 certification.</t>
  </si>
  <si>
    <t>注：问题A1-A5为必填项。有任一项未填，得分将为0。如果供应商已注册到SA8000，则A6-A27对于供应商是可选填的，但必须由GEXPRO SERVICES 进行现场审核验证。 请提交SA8000认证的副本。</t>
  </si>
  <si>
    <t>Remarque: Si le fournisseur est enregistré auprès de SA8000, les numéros A6 à A27 sont facultatifs pour le fournisseur mais doivent être vérifiés par GEXPRO SERVICES lors de tout audit du site. Veuillez soumettre une copie de la certification SA8000.</t>
  </si>
  <si>
    <t>Megjegyzés: Ha szállító regisztrált az SA8000-hez, az A6-27 nem kötelező a szállító számára, de a GEXPRO SERVICES -nak ellenőriznie kell bármely helyszíni ellenőrzés során. Kérjük, küldje el a SA8000 tanúsítvány másolatát.</t>
  </si>
  <si>
    <t>Nota: Si el Proveedor está registrado en SA8000, A6-A27 son opcionales para el Proveedor, pero GEXPRO SERVICES debe verificarlo durante cualquier auditoría del sitio. Por favor envíe una copia de la certificación SA8000.</t>
  </si>
  <si>
    <t>Hinweis: Wenn der Lieferant bei SA8000 registriert ist, sind A6-A27 für den Lieferanten optional, müssen jedoch von GEXPRO SERVICES bei einem Vor-Ort-Audit überprüft werden. Bitte reichen Sie eine Kopie der SA8000-Zertifizierung ein.</t>
  </si>
  <si>
    <t xml:space="preserve">GEXPRO SERVICES SCORE
</t>
  </si>
  <si>
    <t xml:space="preserve">SCORE GEXPRO SERVICES 
</t>
  </si>
  <si>
    <t xml:space="preserve">PUNTAJE GEXPRO SERVICES 
</t>
  </si>
  <si>
    <t xml:space="preserve">GEXPRO SERVICES -PUNKTZAHL
</t>
  </si>
  <si>
    <t>GEXPRO SERVICES 供应商评估表</t>
  </si>
  <si>
    <t xml:space="preserve">Đánh giá nhà cung cấp GEXPRO SERVICES </t>
  </si>
  <si>
    <t>GEXPRO SERVICES SUPPLIER ASSESSMENT &amp; SITE AUDIT</t>
  </si>
  <si>
    <t>GEXPRO SERVICES 供应商评估和现场审核</t>
  </si>
  <si>
    <t>GEXPRO SERVICES SZÁLLÍTÓI ÉRTÉKELÉS &amp; TELEPHELY-ELLENŐRZÉS</t>
  </si>
  <si>
    <t xml:space="preserve">AUDITORÍA DE SITIO Y EVALUACIÓN DEL PROVEEDOR DE GEXPRO SERVICES </t>
  </si>
  <si>
    <t>GEXPRO SERVICES -LIEFERANTENBEWERTUNG &amp; VOR-ORT-AUDIT</t>
  </si>
  <si>
    <t xml:space="preserve">AUDIT ATTENDEES - GEXPRO SERVICES </t>
  </si>
  <si>
    <t xml:space="preserve">审核参与人-GEXPRO SERVICES </t>
  </si>
  <si>
    <t xml:space="preserve">Participantes da Auditoria - GEXPRO SERVICES </t>
  </si>
  <si>
    <t xml:space="preserve">Participants à l'audit - GEXPRO SERVICES </t>
  </si>
  <si>
    <t xml:space="preserve">AZ ELLENŐRZÉS RÉSZTVEVŐI - GEXPRO SERVICES </t>
  </si>
  <si>
    <t xml:space="preserve">ASISTENTES A LA AUDITORÍA - GEXPRO SERVICES </t>
  </si>
  <si>
    <t xml:space="preserve">AUDITTEILNEHMER - GEXPRO SERVICES </t>
  </si>
  <si>
    <t xml:space="preserve">Người kiểm định- GEXPRO SERVICES </t>
  </si>
  <si>
    <t>AUDIT ATTENDEES - GEXPRO SERVICES</t>
  </si>
  <si>
    <t xml:space="preserve">Note:  QUESTIONS Q1-Q9 ARE MANDATORY, A SCORE OF 0 WILL RESULT IF ANY ARE LEFT BLANK. If the Supplier is registered to ISO9001, or equivalent AS, TS, TL standard, Q10-Q25 are optional for the Supplier, but must be verified by GEXPRO SERVICES during any site audit.  Please submit a copy of ISO/AS/TS/TL certification. </t>
  </si>
  <si>
    <t>Note:  If the Supplier is registered to OHSAS18001, E2-E11 are optional for the Supplier, but must be verified by GEXPRO SERVICES during any site audit.  Please submit a copy of OHSAS18001 certification and continue with E12.</t>
  </si>
  <si>
    <t>Note:  If the Supplier is registered to ISO14001, E13-E15 are optional for the Supplier, but must be verified by GEXPRO SERVICES during any site audit.  Please submit a copy of ISO14001 certification.</t>
  </si>
  <si>
    <t>Note:  QUESTIONS S1 and S9-S11 ARE MANDATORY, A SCORE OF 0 WILL RESULT IF ANY ARE LEFT BLANK. If the Supplier is registered to C-TPAT, S2-S8 are optional for the Supplier, but must be verified by GEXPRO SERVICES during any site audit.  Please submit copy of C-TPAT registration or registration number. If company does not import or export, mark N/A</t>
  </si>
  <si>
    <t>审核参与人-GEXPRO SERVICES</t>
  </si>
  <si>
    <t>注意：问题Q1-Q9必须作答。任一问题未作答则得分为0。 如果供应商已通过ISO9001认证，或者等效的AS，TS，TL标准，Q10-Q25对于供应商是可选的，但必须由GEXPRO SERVICES进行现场验证。 请提交ISO / AS / TS / TL认证证书的副本。</t>
  </si>
  <si>
    <t>注意：若供应商已经经过OHSAS18001标准认证，第E2-E11 的问题供应商可选择作答，但是必须经过 GEXPRO SERVICES的现场确认。请提供OHSAS18001证书复印件并完成第E12个问题。</t>
  </si>
  <si>
    <t>注意：若供应商已经经过ISO14001标准认证，第E13-E15 的问题供应商可选择作答，但是必须经过 GEXPRO SERVICES的现场确认。请提供ISO14001证书复印件。</t>
  </si>
  <si>
    <t>Participantes da Auditoria - GEXPRO SERVICES</t>
  </si>
  <si>
    <t>Pontuação GEXPRO SERVICES</t>
  </si>
  <si>
    <t>Participants à l'audit - GEXPRO SERVICES</t>
  </si>
  <si>
    <t>Evaluation GEXPRO SERVICES</t>
  </si>
  <si>
    <t>Remarque: LES QUESTIONS Q1-Q9 SONT OBLIGATOIRES. LE SCORE DE 0 RÉSULTAT SI LES QUELLES SONT BLANCS. Si le fournisseur est enregistré selon ISO9001 ou un équivalent, les normes AS, TS, TL, Q10-Q25 sont facultatives pour le fournisseur mais doivent être vérifiées par GEXPRO SERVICES lors de tout audit du site. Veuillez soumettre une copie de la certification ISO / AS / TS / TL.</t>
  </si>
  <si>
    <t>Remarque :  Si le fournisseur a obtenu la certification (C-TPAT), les questions S2 à S8 sont facultatives pour le fournisseur, mais doivent être vérifiées par GEXPRO SERVICES pendant les audits sur site.  Envoyez une copie de la certification C-TPAT. Si la compagnie n'importe pas ou n'exporte pas, marque N / A</t>
  </si>
  <si>
    <t>AZ ELLENŐRZÉS RÉSZTVEVŐI - GEXPRO SERVICES</t>
  </si>
  <si>
    <t>Megjegyzés: A Q1-Q9 KÉRDÉSEK KÖTELEZETTSÉGEK, A 0 TÖBB RÖGZÍTÉSE EREDMÉNYT EREDMÉNYEK LEJÁTSZÁSÁN. Ha a Szállító az ISO9001, vagy azzal egyenértékű AS, TS, TL szabvány szerint van regisztrálva, a Q10-Q25 opcionális a Szállító számára, de a GEXPRO SERVICES-nak ellenőriznie kell minden helyszíni ellenőrzés során. Kérjük, küldje el az ISO / AS / TS / TL tanúsítvány másolatát.</t>
  </si>
  <si>
    <t>Megjegyzés:  Ha a Szállító az OHSAS18001 szabvány szerint regisztrált, az E2-E9 választható a Szállító számára, de erről a GEXPRO SERVICES-nak kell meggyőződnie valamely helyszíni ellenőrzés során.  Kérjük, nyújtsa be az OHSAS18001 tanúsítás egy példányát, és folytassa az E10-zel.</t>
  </si>
  <si>
    <t>Megjegyzés:  Ha a Szállító az ISO14001 szabvány szerint regisztrált, az E11-E12 választható a Szállító számára, de erről a GEXPRO SERVICES-nak kell meggyőződnie valamely helyszíni ellenőrzés során.  Kérjük, nyújtsa be az ISO14001 tanúsítás egy példányát, és folytassa az E13-mal.</t>
  </si>
  <si>
    <t>Megjegyzés:  Ha a Szállítót bejegyezték a C-TPAT szerint, az S2-S8 választható a Szállító számára, de erről a GEXPRO SERVICES-nak kell meggyőződnie valamely helyszíni ellenőrzés során.  Kérjük, nyújtsa be a C-TPAT regisztráció másolatát. Ha a vállalat nem importál vagy exportál, jelölje meg a N / A értéket</t>
  </si>
  <si>
    <t>AUDITORÍA DE SITIO Y EVALUACIÓN DEL PROVEEDOR DE GEXPRO SERVICES</t>
  </si>
  <si>
    <t>ASISTENTES A LA AUDITORÍA - GEXPRO SERVICES</t>
  </si>
  <si>
    <t>PUNTAJE GEXPRO SERVICES</t>
  </si>
  <si>
    <t>Nota: LAS PREGUNTAS Q1-Q9 SON OBLIGATORIAS, UNA PUNTUACIÓN DE 0 RESULTARÁ SI CUALQUIER QUEDA EN BLANCO IZQUIERDO. Si el Proveedor está registrado con ISO9001, o AS, TS, TL estándar, Q10-Q25 es opcional para el Proveedor, pero debe ser Verificado por GEXPRO SERVICES durante cualquier auditoría del sitio. Envíe una copia de la certificación ISO / AS / TS / TL.</t>
  </si>
  <si>
    <t xml:space="preserve">Notas:  Si el Proveedor está registrado en C-TPAT, S2-S8 son opcionales para el Proveedor, pero GEXPRO SERVICES deberá verificar esto durante cualquier auditoría in situ.  Por favor, adjunte su copia del registro de C-TPAT. Si la empresa no importa ni exporta, marque N / A
</t>
  </si>
  <si>
    <t>GEXPRO SERVICES-LIEFERANTENBEWERTUNG &amp; VOR-ORT-AUDIT</t>
  </si>
  <si>
    <t>AUDITTEILNEHMER - GEXPRO SERVICES</t>
  </si>
  <si>
    <t>GEXPRO SERVICES-PUNKTZAHL</t>
  </si>
  <si>
    <t>Hinweis: Die Fragen Q1-Q9 sind obligatorisch, eine Punktzahl von 0 wird sich ergeben, wenn der Lieferant nach ISO9001 oder einem gleichwertigen Standard AS, TS, TL, TL10, Q10-Q25 für den Lieferanten registriert ist, dies jedoch optional ist Bei jedem Standort-Audit von GEXPRO SERVICES überprüft. Bitte legen Sie eine Kopie der ISO / AS / TS / TL-Zertifizierung vor.</t>
  </si>
  <si>
    <t xml:space="preserve">Anmerkung:  Falls der Lieferant für C-TPAT registriert ist, sind S2-S8 für den Lieferanten optional, müssen aber von GEXPRO SERVICES bei einem Vor-Ort-Audit geprüft werden.  Bitte reichen Sie eine Kopie der C-TPAT-Registrierung ein. Wenn das Unternehmen nicht importiert oder exportiert wird, markieren Sie N / A
</t>
  </si>
  <si>
    <t xml:space="preserve">For Wind Suppliers Only: Supplier has completed APQP4Wind training through GEXPRO SERVICES </t>
  </si>
  <si>
    <t>仅适用于风能业务供应商：供应商已经通过GEXPRO SERVICES 完成了APQP4WIND的培训</t>
  </si>
  <si>
    <t xml:space="preserve"> 注意：问题S1 and S9-S11必须回答，任一问题未作答，得0分。若供应商已经经过C-TPAT认证，第S2-S8 的问题供应商可选择作答，但是必须经过 GEXPRO SERVICES 的现场确认。请提供C-TPAT 证书复印件。如果公司不進口或出口，則標記N / A。</t>
  </si>
  <si>
    <t xml:space="preserve">WIND' comme partenaire commercial: Le fournisseur a complété la formation de l'APQP4Wind par GEXPRO SERVICES </t>
  </si>
  <si>
    <t>Csak 'WIND' beszállítóknak: A beszállító elvégezte az APQP4Wind oktatást a GEXPRO SERVICES -en keresztül</t>
  </si>
  <si>
    <t xml:space="preserve">Solo aplica para suplidores de Wind: El proveedor ha completado la capacitación APQP4Wind a través de GEXPRO SERVICES </t>
  </si>
  <si>
    <t>Nur für 'WIND' Lieferanten: Lieferant hat der Training APQP4Wind  durch GEXPRO SERVICES machen lassen.</t>
  </si>
  <si>
    <t>Electronics Suppliers Only: Supplier is licensed to distribute and has a valid/current certificate. Supplier has a written validation process to ensure product is not counterfeit and can demonstrate this validation with each receipt.</t>
  </si>
  <si>
    <t>The site soils or groundwater free of chemical contamination. There has been any investigation of, or remediation of the soil or water at the facility (Include investigations by a government authority or other parties. [ Please provide details of corrective actions taken by the company or forced by the government.]</t>
  </si>
  <si>
    <t>ITAR registered companies only: Supplier does not provide adequate security on all "covered contractor information system", as that term is defined in DFARS 252.204-7012 Safeguarding Covered Defense information and Cyber incident Reporting</t>
  </si>
  <si>
    <t>仅适用于风能业务供应商：供应商已经直接通过认证公司完成了APQP4WIND的培训</t>
  </si>
  <si>
    <t>仅适用于风能业务供应商：供应商已经通过GEXPRO SERVICES完成了APQP4WIND的培训</t>
  </si>
  <si>
    <t>仅适用于风能业务供应商：供应商未完成APQP4WIND培训</t>
  </si>
  <si>
    <t>NOTE: IF SUPPORTING EATON VEHICLE, THEIR CAPACITY CONSTRAINT FORM MUST BE INCLUDED</t>
  </si>
  <si>
    <t>Nur für 'WIND' Lieferanten: Der Lieferant hat das Training APQP4Wind direkt durch Registrator machen lassen.</t>
  </si>
  <si>
    <t>Nur für 'WIND' Lieferanten: Lieferant hat das Training APQP4Wind nicht fertiggestellt.</t>
  </si>
  <si>
    <t>giảm thiểu rủi ro</t>
  </si>
  <si>
    <t>Đánh giá các yêu cầu Xác định cho sản phẩm</t>
  </si>
  <si>
    <t>Quá trình mua</t>
  </si>
  <si>
    <t>nhà cung cấp có quy trình để giảm thiểu rủi ro, bao gồm những thứ về thiêt bị điện tử</t>
  </si>
  <si>
    <t>chỉ dành cho nhà cung cấp điện tử: nhà cung cấp có bằng chứng chỉ để cung cấp và chứng nhận. Nhà cung cấp có văn bản để dảm bảo sản phẩm không bị làm giả và chứng nhận đơn hàng</t>
  </si>
  <si>
    <t>chỉ dành cho nhà cung cấp điện tử: nhà cung cấp có giấy tờ chứng minh tránh giả mạo được chứng minh bằng văn bản hoặc yêu cầu mua nguyên liệu trực tiếp từ OEM hoặc nhà phân phối ủy quyền OEM</t>
  </si>
  <si>
    <t>Chỉ dành cho nhà cung cấp thiết bị điện tử:quy trình chống hàng giả hoặc bảng hướng dẫn công việc của nhà cung cấp phải được chứng nhận bằng văn bản và được sự chấp thuận của khách hàng cho các giao dịch về mua nhà môi giới hoặc Nhà phân phối không nhượng quyền bao gồm cả yêu cầu kiểm tra chứng thực và truy xuất nguồn gốc</t>
  </si>
  <si>
    <t>chỉ dành cho nhà cung cấp thiết bị điện tử:các điều khoảng và chứng từ của nhà cung cấp phải chỉ ra được cách khoảng nợ, tiền phạt liên quan đến việc chống sản phẩm giả mạo</t>
  </si>
  <si>
    <t>chỉ dành cho nhà cung cấp điện tử: nhà cung cấp chương trình đào tạo chống giả mạo. Chương trình chống giả mạo được hướng daanc lại cho nhân viên mới</t>
  </si>
  <si>
    <t>Chỉ dành cho nhà cung cấp thiết bị điện tử: Nhà cung cấp có quy trình đánh giá sản phẩm quá hạn bao gồm không liên tục, hết tuổi thọ, phục hồi và thông báo thay đổi sản phẩm / thông báo sản phẩm lỗi / thông báo sản phẩm giả mạo.</t>
  </si>
  <si>
    <t>chỉ dành cho nhà cung cấp điện tử: nhà cung cấp có chính sách chống giả mạo và có thể chứng minh được bằng văn bản gốc cho OCM hoặc nhà phân phối OEM. văn bản phải  xác nhận được tên và vị trí của các chuỗi phân phối trung gian cho đến khi sản phẩn đến tay người bán</t>
  </si>
  <si>
    <t xml:space="preserve">công ty phải xem xét các yêu cầu của khách hàng liên quan đến sản phẩm ứng dụng, ví dụ: hồ sơ đấu thầu, hợp đồng hoặc đơn đặc hàng, điều khoản thay đổi trong hợp đồng hoặc trong đơn đặc hàng, để đảm bảo được 
a) sản phẩm phải được xác nhận. 
b) các đơn hàng và hợp đồng trước đây phải được giải quyết 
c)doanh nghiệp phải đáp ứng được các yêu cầu đã đề ra
d) rủi ro( công nghệ, thời gian giao hàng ngắn) đã được đánh giá </t>
  </si>
  <si>
    <t xml:space="preserve">tổ chức thiết lập và thực hiện kiểm tra các hoạt động cần thiết để đảm bảo rắng sản phẩm đáp ứng được các nhu cầu cần thiết của đơn hàng. Sản phẩm đã mua không được sử dụng cho đến khi được xác nhận là tuần thủ đúng các yêu cầu quy định. Trừ khi có quy định khác trong đơn đặc hàng, người bán sẽ cung cấp sản phẩm phù hợp với phiên bản công nghiệp mới nhất hoặc bảng in mới nhất. sản phẩm không phù hợp phải được tách biệt và đánh dấu rõ ràng và trả về cho nhà cung cấp. cách xác minh các hoạt động có thể bao gồm.
a. thu thập bằng chứng khách quan về chất lượng sản phẩm từ các nhà cung cấp (ví dụ: tài liệu đi kèm, chứng nhận hợp chuẩn, báo cáo thử nghiệm, hồ sơ thống kê, kiểm soát quy trình),
b. kiểm tra và kiểm toán tại cơ sở của nhà cung cấp,
c. xem xét các tài liệu cần thiết
d. kiểm tra nguyên liệu thô hoặc các sản phẩm khác khi nhận hàng "
</t>
  </si>
  <si>
    <t>Tổ chức duy trì và đăng ký của các thiết bị giám sát và đo lường này (máy đo kiểm tra) và xác định quy trình hiệu chuẩn của chúng bao gồm các chi tiết về loại thiết bị, nhận dạng duy nhất, vị trí, tần suất kiểm tra, phương pháp kiểm tra và tiêu chí chấp nhận. kết quả, thiết bị đo có: a) được hiệu chuẩn hoặc xác minh tại các khoảng thời gian cụ thể, hoặc trước khi sử dụng, chống lại các tiêu chuẩn đo lường có thể truy nguyên theo tiêu chuẩn đo lường quốc tế hoặc quốc gia; b) được điều chỉnh hoặc điều chỉnh lại khi cần thiết; c) đã được xác nhận để cho phép xác định trạng thái hiệu chuẩn. d) được gọi lại theo phương pháp xác định khi yêu cầu hiệu chuẩn; "</t>
  </si>
  <si>
    <t>Việc thực hiện yêu cầu của khách hàng không rõ ràng, hoặc hồ sơ bị hạn chế trong quá trình xác định yêu cầu.</t>
  </si>
  <si>
    <t>bằng chứng hổ trợ sản phẩm/ vật liệu thường được xác minh theo quy trình nhưng không phải lúc nào cũng vậy, hoặc thủ tục không được thực hiện cho tất cả các quá trình thực hiện sản phẩm/ vật liêu. Bằng chứng  hỗ trợ sản phẩm/ vật liệu thường được xác minh là tuân theo thủ tục nhưng không phải lúc nào cũng vậy hoặc quá trình không chứng minh được cho tất cả các sản phẩm. cải thiện cần thiết có liên quan đến tổ chức hồ sơ hoặc bảo trì. Quy trình kiểm nghiệm nguyên vật liệu luôn được đáp ứng</t>
  </si>
  <si>
    <t>không có bằng chứng về quá trình giảm thiểu rủi ro</t>
  </si>
  <si>
    <t>chỉ dành cho nhà cung cấp điện tử: nhà cung cấp không được cấp phép và không có quy trình xác nhận để chống lại các vật liệu giả</t>
  </si>
  <si>
    <t>chỉ dành cho nhà cung cấp điện tử: nhà cung cấp không có giấy tờ chứng minh tránh giả mạo được chứng minh bằng văn bản hoặc yêu cầu mua nguyên liệu trực tiếp từ OEM hoặc nhà phân phối ủy quyền OEM</t>
  </si>
  <si>
    <t>Chỉ nhà cung cấp thiết bị điện tử: Không có bằng chứng về quy trình tránh giả mạo hoặc cầu sự chấp thuận bằng văn bản của khách hàng đối với các giao dịch mua từ Nhà môi giới, bao gồm cả việc chứng minh bằng kiểm tra xác thực và truy xuất nguồn gốc</t>
  </si>
  <si>
    <t>chỉ dành cho nhà cung cấp thết bị điện tử:  điều khoảng và chứng chỉ của nhà cung cấp không  chỉ ra được các khoảng nợ, hay tiền phạt liên quan đến việc chống sản phẩm giả mạo</t>
  </si>
  <si>
    <t xml:space="preserve">chỉ dành cho nhà cung cấp điện tử: nhà cung cấp không có chương trình đào tạo chống giả mạo. </t>
  </si>
  <si>
    <t>Chỉ dành cho nhà cung cấp thiết bị điện tử: Nhà cung cấp không có quy trình đánh giá sản phẩm quá hạn</t>
  </si>
  <si>
    <t>chỉ dành cho nhà cung cấp điện tử: nhà cung cấp không có chính sách chống giả mạo được chứng minh  bằng văn bản gốc cho OCM hoặc nhà phân phối OEM.</t>
  </si>
  <si>
    <t>Ít bằng chứng về việc thực hiện xác định yêu cầu của khách hàng hoặc ít hồ sơ hỗ trợ về quá trình xác định yêu cầu.</t>
  </si>
  <si>
    <t>không có đủ bằng chứng hoặc giấy tờ chứng minh việc hỗ trợ để xác nhận sản phẩm/vật liệu trước khi sử dụng. Quá trình xác nhận nguyên vật liệu không được chính minh rõ.</t>
  </si>
  <si>
    <t xml:space="preserve">Ghi chú: câu hỏi F2-F5: là câu hỏi bắt buộc, nếu bỏ trống sẽ bị 0  điểm. Nếu nhà cung cấp có đăng ký ISO9001 hay AS,TS, TL, Q10-Q25 sẽ là lựa chọn thêm của nhà cung cấp nhưng có thể bị kiểm tra lại bởi GEXPRO trong quá trình kiểm định. Vui lòng nộp giấy tờ chứng nhận ISO/AS/TS/TL </t>
  </si>
  <si>
    <t>Điểm GEXPRO SERVICES</t>
  </si>
  <si>
    <t>Trách nhiệm xã hội</t>
  </si>
  <si>
    <t>Lao động trẻ em</t>
  </si>
  <si>
    <t>Lao động tình nguyện</t>
  </si>
  <si>
    <t>quản lý an toàn</t>
  </si>
  <si>
    <t>thù lao</t>
  </si>
  <si>
    <t>giờ làm việc</t>
  </si>
  <si>
    <t>lương tối thiểu</t>
  </si>
  <si>
    <t>làm thêm giờ</t>
  </si>
  <si>
    <t>Số giờ làm việc</t>
  </si>
  <si>
    <t>tiền lương khuyến khích</t>
  </si>
  <si>
    <t>khấu trừ</t>
  </si>
  <si>
    <t>Cách thức thanh toán</t>
  </si>
  <si>
    <t>Nhận điện</t>
  </si>
  <si>
    <t>xác minh ngân hàng</t>
  </si>
  <si>
    <t>số giờ khai báo</t>
  </si>
  <si>
    <t>lao động dạy nghề</t>
  </si>
  <si>
    <t>ép buộc</t>
  </si>
  <si>
    <t>cơ sở vật chất</t>
  </si>
  <si>
    <t>sự liên kết</t>
  </si>
  <si>
    <t>phân biệt đối xử</t>
  </si>
  <si>
    <t>thực hiện kỷ luật</t>
  </si>
  <si>
    <t>tham nhũng</t>
  </si>
  <si>
    <t>sai sót, gian lận, và giả mạo</t>
  </si>
  <si>
    <t>Nhà cung cấp có Hệ thống Tiêu chuẩn Trách nhiệm Xã hội được đăng ký bởi bên thứ ba với SA8000</t>
  </si>
  <si>
    <t>Không có người tham gia làm việc tại nhà máy hoặc nơi làm việc dưới 15 tuổi, trừ khi có độ tuổi quy định tối thiểu để đi làm hoặc đi học bắt buộc cao hơn theo luật địa phương, trong trường hợp độ tuổi quy định cao hơn được áp dụng tại địa phương đó.</t>
  </si>
  <si>
    <t>Bất kỳ công nhân nào dưới 18 tuổi sẽ: (a) không làm việc vào ban đêm (từ 8 giờ tối đến 6 giờ sáng); và (b) không được tiếp xúc với bất kỳ tình huống nguy hiểm hoặc không an toàn đối với sức khỏe thể chất và tinh thần của họ tại nơi làm việc.</t>
  </si>
  <si>
    <t>Các nhân viên hầu như là tự nguyện (ví dụ: không phải là một số nhân viên bảo vệ lạ có mặt xung quanh cơ sở). Các nhân viên có thể tự do ra về khi họ không làm việc? (ví dụ: cửa không bị khóa hoặc bị chặn để ngăn nhân viên rời đi trước khi kết thúc ca làm việc). Không có việc sử dụng lao động cưỡng bức hoặc bắt buộc (có nghĩa là không có một sự ép buộc, đe dọa, hay trả thù nào khi  nhân viên không ý định làm thêm giờ)</t>
  </si>
  <si>
    <t>Người lao động có quyền rời khỏi nơi làm việc sau khi hoàn thành ngày làm việc họ và được tự do chấm dứt hợp đồng việc làm của họ miễn là họ có lý do thông báo hợp lý.</t>
  </si>
  <si>
    <t>Chỉ định một đại diện quản lý cấp cao, người chịu trách nhiệm đảm bảo môi trường làm việc đáp ứng các yêu cầu của SA8000.</t>
  </si>
  <si>
    <t>Khi các mối nguy hiểm vẫn còn trong môi trường làm việc, công nhân sẽ được cung cấp các thiết bị bảo vệ cá nhân phù hợp với chi phí của tổ chức.</t>
  </si>
  <si>
    <t>Lương và lợi ích của công nhân được ghi lại chi tiết rõ ràng và thường xuyên trao đổi bằng văn bản với công nhân cho từng kỳ trả lương.</t>
  </si>
  <si>
    <t xml:space="preserve">Phải tuân theo luật, những thỏa thuận, thương lượng tập thể (nếu có), các tiêu chuẩn về giờ làm việc, giờ nghỉ, ngày nghỉ lễ phải được tuân thủ đầy đủ </t>
  </si>
  <si>
    <t>Tiền lương cho một tuần làm việc bình thường, không bao gồm làm thêm giờ, phải đạt được mức tối thiểu theo quy định về pháp lý, hoặc tuân thủ theo lương tự thoả thuận (nếu có).</t>
  </si>
  <si>
    <t>Nhân viên phải được biết và coi lại bảng báo cáo về giờ làm việc của mình, nếu vượt quá số giờ làm việc theo mức quy định, thì số giờ vượt quá đó phải được ghi lại và báo cáo dưới hình thức làm thêm giờ.</t>
  </si>
  <si>
    <t>Làm việc theo giờ bình thường, không bao gồm làm thêm giờ, được xác định theo luật và không được vượt quá 48 giờ.</t>
  </si>
  <si>
    <t>Nhân viên sẽ được cung cấp ít nhất một ngày nghỉ sau sáu ngày làm việc liên tiếp.</t>
  </si>
  <si>
    <t>Tất cả thời gian làm thêm phải được trả lương theo mức quy định của luật pháp hoặc phải tuân theo quy định thỏa thuận riêng.</t>
  </si>
  <si>
    <t>Nhân viên phải được biết, coi lại bảng báo cáo về giờ làm việc của mình và xác nhận rằng không có khoản khấu trừ nào không hợp lý. Không có phần lương, lợi ích, tài sản hoặc tài liệu nào bị giữ lại để buộc nhân viên đó tiếp tục làm việc.</t>
  </si>
  <si>
    <t>hồ sơ thanh toán tiền lương cho thấy rằng nhân viên được trả lương đúng hạn không bị trễ hoặc quá chu kỳ</t>
  </si>
  <si>
    <t>Công nhân không bị yêu cầu bàn giao giấy tờ tùy thân và không bị yêu cầu bỏ tiền đặt cọc khi bắt đầu làm việc.</t>
  </si>
  <si>
    <t>Số tiền được trả cho mỗi nhân viên trùng khớp với số tiền được chuyển khoảng vào ngân hàng.</t>
  </si>
  <si>
    <t>Giờ làm việc được khai báo trong hồ sơ biên chế trùng khớp với bảng ghi chép lại thời gian làm việc hằng ngày.</t>
  </si>
  <si>
    <t>Không tuyển dụng sinh viên học nghề. Nếu nhà cung cấp sử dụng sinh viên dạy nghề, xem xét hồ sơ việc làm của họ xác nhận họ trên 16 tuổi và cách thức thanh toán (của chủ lao động hoặc nhà trường) xác nhận sinh viên ít nhất phải được trả theo mức lương tối thiểu.</t>
  </si>
  <si>
    <t>Không có phát hiện nào về việc sử dụng nhân viên dưới sự đe dọa, vũ lực, lừa dối cho mục đích cá nhân hoặc bất kỳ các hình thức nào khác.</t>
  </si>
  <si>
    <t>Công nhân được quyền truy cập miễn phí vào các cơ sở phúc lợi sạch sẽ, bao gồm, nhà vệ sinh, nước uống, không gian thích hợp để ăn uống và nơi để lưu trữ thực phẩm.</t>
  </si>
  <si>
    <t>Tất cả công nhân sẽ có quyền thành lập, tham gia vào tổ chức (các) công đoàn mà họ lựa chọn và thương lượng để thay mặt cho các tổ chức tập thể.</t>
  </si>
  <si>
    <t>Trong trường hợp quyền tự do lập hội và thương lượng tập thể bị hạn chế theo luật, người lao động sẽ được phép tự do bầu người đại diện của mình.</t>
  </si>
  <si>
    <t>Lao động không bị phân biệt đối xử trong tuyển dụng, thù lao, tiếp cận đào tạo, thăng chức, chấm dứt hoặc nghỉ hưu dựa trên chủng tộc, nguồn gốc quốc gia hoặc lãnh thổ, xã hội, sinh, tôn giáo, khuyết tật, giới tính, khuynh hướng tình dục, trách nhiệm gia đình, tình trạng hôn nhân, thành viên công đoàn, ý kiến ​​chính trị, tuổi tác hoặc bất kỳ điều kiện nào khác có thể làm phát sinh sự phân biệt đối xử.</t>
  </si>
  <si>
    <t>Công nhân không phải chịu bất kỳ hành vi đe dọa, lạm dụng, bóc lột hoặc cưỡng ép tình dục nào tại nơi làm việc và nhà máy, hoặc nới cư trú và tài sản do tổ chức cung cấp, bao gồm cử chỉ, ngôn ngữ và tiếp xúc thân thể.</t>
  </si>
  <si>
    <t>Tất cả công nhân được đối xử tôn trọng, không được sử dụng hình phạt về thể xác, ép buộc về tinh thần hoặc thể chất hoặc lạm dụng bằng lời đối với nhân viên. Không được phép đối xử khắc nghiệt hoặc vô nhân đạo.</t>
  </si>
  <si>
    <t>Nhà cung cấp có chính sách Chống tham nhũng, cũng như quy trình xử lý các hành vi tham nhũng. Nhà cung cấp đã ghi lại việc đào tạo nhân viên trong hồ sơ.</t>
  </si>
  <si>
    <t xml:space="preserve">Mục chỉ dành cho ngành hàng không vũ trụ và quốc phòng: Nhà cung cấp tuân thủ đạo đức kinh doanh và các tiêu chuẩn ứng xử liên quan đến việc tuân thủ hợp đồng và nhận thức về phòng ngừa sơ suất. Nhà cung cấp đã thông báo, tiến hành đào tạo nâng cao nhận thức và bồi dưỡng, tích hợp vào các quy trình kiểm toán nội bộ và nhà cung cấp, và phổ biến những yêu cầu này xuống các cấp dưới. </t>
  </si>
  <si>
    <t>Nhà cung cấp có tuân thủ Hệ thống Tiêu chuẩn Trách nhiệm Xã hội, nhưng chưa đăng ký, SA8000</t>
  </si>
  <si>
    <t>Có nguồn thông tin quản lý an toàn, nhưng chưa được đưa vào đào tạo chính thức.</t>
  </si>
  <si>
    <t>Một số công nhân nhà máy có mặc PPE, nhưng không phải tất cả và quy trình nội bộ không được thực thi nghiêm ngặt. (Phát hiện)</t>
  </si>
  <si>
    <t>Không có bằng chứng về Hệ thống Tiêu chuẩn Trách nhiệm Xã hội. (0 điểm bỏ trống)</t>
  </si>
  <si>
    <t>Công nhân được tìm thấy dưới độ tuổi lao động tối thiểu. (0 điểm bỏ trống)</t>
  </si>
  <si>
    <t>Công nhân dưới 18 tuổi bị phát hiện làm việc vào ban đêm và bị đối mặt với các tình huống nguy hiểm hoặc không an toàn</t>
  </si>
  <si>
    <t>Các nhân viên có mặt không tự nguyện và / hoặc không thể tự do ra khỏi cơ sở khi họ không làm việc.</t>
  </si>
  <si>
    <t>Người lao động bị yêu cầu ở lại tại chỗ làm và / hoặc không được tự do chấm dứt hợp đồng việc mặc dù có thông báo hợp lý</t>
  </si>
  <si>
    <t>Không có thông tin chịu trách nhiệm cho sức khỏe và an toàn môi trường. 0 điểm nếu không biết</t>
  </si>
  <si>
    <t>Không ai trong số các công nhân mặc PPE và không có bằng chứng chứng minh các biển báo hoặc văn bản ghi lại.</t>
  </si>
  <si>
    <t xml:space="preserve">Tiền lương và lợi ích không được thông báo rõ ràng bằng văn bản cho người lao động. </t>
  </si>
  <si>
    <t>Không có bằng chứng cho thấy việc tuân thủ quy định về giờ làm việc, giờ nghỉ và ngày nghỉ lễ.</t>
  </si>
  <si>
    <t>Phát hiện công nhân bị trả lương dưới mức tối thiểu. (0 điểm bỏ trống)</t>
  </si>
  <si>
    <t xml:space="preserve"> Phát hiện nhân viên làm việc quá số giờ theo quy định nhưng không được tính vào làm thêm giờ. (0 điểm bỏ trống)</t>
  </si>
  <si>
    <t>Làm việc theo giờ bình thường, không bao gồm làm thêm giờ, nhưng vượt quá 48 giờ.</t>
  </si>
  <si>
    <t>Không có bằng chứng, chứng minh  rằng có một ngày nghỉ sau sáu ngày làm việc liên tiếp</t>
  </si>
  <si>
    <t>Công nhân làm việc thêm giờ, nhưng không nhận được tiền lương cao hơn. 0 điểm nếu bỏ trống.</t>
  </si>
  <si>
    <t>Phát hiện việc nhân viên bị khấu trừ tiền lương quá mức quy định. 0 điểm nếu bỏ trống</t>
  </si>
  <si>
    <t>nhân viên không được trả lương đúng hạn. 0 điểm nếu bỏ trống</t>
  </si>
  <si>
    <t>Phát hiện nhân viên bị giữ giấy tờ tùy thân và đặt cọc tiền trước khi bắt đầu làm việc.</t>
  </si>
  <si>
    <t>Số tiền được trả cho mỗi nhân viên không trùng khớp với số tiền được chuyển khoảng vào ngân hàng. Hoặc được trả bằng tiền mặt. (0 điểm nếu bỏ trống)</t>
  </si>
  <si>
    <t>Giờ làm việc được khai báo trong hồ sơ biên chế không trùng khớp với bảng ghi chép lại thời gian làm việc hằng ngày.</t>
  </si>
  <si>
    <t xml:space="preserve">Phát hiện có tuyển dụng sinh viên học nghề dưới độ tuổi cho phép. 0 điểm nếu bỏ trống. </t>
  </si>
  <si>
    <t>Có phát hiện về việc sử dụng nhân viên dưới sự đe dọa, vũ lực, lừa dối... cho các mục đích khác.</t>
  </si>
  <si>
    <t>Công nhân không được quyền truy cập miễn phí vào các cơ sở phúc lợi sạch sẽ</t>
  </si>
  <si>
    <t>Công nhân không có quyền thành lập, tham gia và / hoặc tổ chức công đoàn</t>
  </si>
  <si>
    <t>Công nhân không có quyền tự do bầu người đại diện</t>
  </si>
  <si>
    <t>có sự phân biệt đối xử</t>
  </si>
  <si>
    <t xml:space="preserve">Phát hiện bằng chứng về hành vi lạm dụng </t>
  </si>
  <si>
    <t>Phát hiện bằng chứng về sự đối xử khắc nghiệt và / hoặc vô nhân đạo.</t>
  </si>
  <si>
    <t>Không có chính sách chống tham nhũng, quy trình xử lý các hành vi tham nhũng cũng như việc đào tạo nhân viên.</t>
  </si>
  <si>
    <t xml:space="preserve">Mục chỉ dành cho ngành hàng không vũ trụ và quốc phòng: Không có đạo đức kinh doanh và các tiêu chuẩn ứng xử liên quan đến việc tuân thủ hợp đồng. Không đào tạo lại hoặc tích hợp vào các quy trình kiểm toán nội bộ hoặc kiểm toán nhà cung cấp và không phổ biến xuống các cấp dưới. </t>
  </si>
  <si>
    <t xml:space="preserve"> Lưu ý: nếu phát hiện công nhân dưới độ tuổi lao động, phải dừng ngay mọi hoạt động kiểm toán và liên hệ để tìm nhà cung cấp mới.</t>
  </si>
  <si>
    <t>Lưu ý: Nếu Công nhân dưới 18 tuổi bị phát hiện làm việc vào ban đêm hoặc gặp các tình huống nguy hiểm và không an toàn, phải dừng ngay mọi hoạt động kiểm toán và liên hệ để tìm nhà cung cấp mới.</t>
  </si>
  <si>
    <t>Lưu ý: Nếu Công nhân bị phát hiện có sự không tự nguyện và / hoặc không thể tự do thoát khỏi cơ sở khi họ không làm việc, phải dừng ngay mọi hoạt động kiểm toán và liên hệ để tìm nhà cung cấp mới.</t>
  </si>
  <si>
    <t>Lưu ý: Nếu Công nhân bị phát hiện không tự nguyện và / hoặc không thể tự do rời khỏi cơ sở khi họ không làm việc, phải dừng ngay mọi hoạt động kiểm toán và liên hệ để tìm nhà cung cấp mới.</t>
  </si>
  <si>
    <t>Hiệu suất giao hàng</t>
  </si>
  <si>
    <t>Chất lượng giao hang</t>
  </si>
  <si>
    <t>Số vòng quay hàng tồn kho</t>
  </si>
  <si>
    <t>Thỏa thuận dài hạn</t>
  </si>
  <si>
    <t>Công suất máy và quy trình</t>
  </si>
  <si>
    <t>Lô hàng không phù hợp với yêu cầu của khách hàng</t>
  </si>
  <si>
    <t>Chi phí phát sinh</t>
  </si>
  <si>
    <t>Đào tạo điều hành &amp; thanh tra</t>
  </si>
  <si>
    <t>Kiểm soát thay đổi sản xuất</t>
  </si>
  <si>
    <t>Kế hoạch kiểm soát sản xuất</t>
  </si>
  <si>
    <t>Quản lý dụng cụ</t>
  </si>
  <si>
    <t>quản lý nhà cung cấp</t>
  </si>
  <si>
    <t>Giám sát hiệu suất nhà cung cấp</t>
  </si>
  <si>
    <t>nỗ lực để giảm thời gian vận chuyển</t>
  </si>
  <si>
    <t>Có học hỏi và cải thiện</t>
  </si>
  <si>
    <t>100% - 98% giao hàng đúng hẹn trong 12 tháng qua</t>
  </si>
  <si>
    <t>"100% - 98% tổng số lượng giao hàng  trong 12 tháng qua</t>
  </si>
  <si>
    <t>&gt;7</t>
  </si>
  <si>
    <t>&gt; 50% hàng, dựa trên LTA</t>
  </si>
  <si>
    <t>Tổng công xuất &lt;75%</t>
  </si>
  <si>
    <t>Tất cả các lô hàng đều đạt chỉ tiêu trong năm vừa qua</t>
  </si>
  <si>
    <t>chi phí phát sinh &lt; 1% tổng sản lượng bán hàng</t>
  </si>
  <si>
    <t>"Nhà cung cấp có chương trình đào tạo được xác nhận và áp dụng hướng dẫn cho những người vận hành nhà máy và cho những người làm công tác kiểm tra chất lượng. Nhân viên phải hoàn thành khóa đào tạo này để thực hiện tốt nhiệm vụ của họ. Hồ sơ đào tạo cho mỗi nhân viên luôn phải được sẵn sàng. Nhân viên không thực hiện các nhiệm vụ mà họ không được đào tạo.</t>
  </si>
  <si>
    <t>Nhà cung cấp có quy trình thông báo cho Khách hàng biết  về các thay đổi bao gồm quy trình hoặc nguyên liệu trước khi thực hiện. Quá trình thay đổi này cũng cần được thông báo cho các công ty biết trước khi thực hiện.</t>
  </si>
  <si>
    <t>Nhà cung cấp có Kế hoạch về Quy trình Sản xuất và Kế hoạch  về Chất lượng Sản phẩm được ghi lại đầy đủ thông tin. MPP / PQP được sử dụng tại mỗi nhà điều hành hoặc trạm kiểm tra. MPP / PQP được sử dụng để tham chiếu hoặc sửa đổi theo bản vẽ của khách hàng, trừ khi theo tiêu chuẩn của ngành.</t>
  </si>
  <si>
    <t>Các nhà cung cấp có một chương trình bảo trì dụng cụ. Tất cả các dụng cụ đều được ghi lại để thực hiện việc bảo trì  và phòng ngừa. Việc sử dụng dụng cụ theo chu kỳ và các bộ phận được sản xuất đều được ghi chép lại. Dụng cụ của khách hàng được xác định rõ ràng và được dán nhãn.</t>
  </si>
  <si>
    <t>Những mặt hàng mà nhà cung cấp đã có ký kết độc quyền với khách hàng, phải đảm bảo rằng chỉ được bán cho khách hàng đó. Nếu trường hợp khách hàng là công ty con của khách hành chính thì phải trải qua thủ tục đồng ý từ khách hàng chính</t>
  </si>
  <si>
    <t>Công ty có thể  giám sát hiệu suất và quy trình chính của Nhà cung cấp (giao hàng, lượt hàng tồn kho, v.v.) tối thiểu hàng tháng có thể đạt được mục tiêu nhất định, chứng minh và đáp ứng được các mục tiêu phân phối của khách hàng cũng như kế hoạch cải thiện hiệu suất giao hàng.</t>
  </si>
  <si>
    <t>Công ty có thể đưa ra bằng chứng và chiến lược để giải quyết vấn đề giảm thời gian sản xuất và nguyên liệu.</t>
  </si>
  <si>
    <t>Các vấn đề được giải quyết và cải thiện, nhìn thấy được khó khăn và được hỗ trợ bởi các nhân viên Quản lý của cửa hàng, những người thường đóng vai trò chính trong việc thực hiện bán hàng. Khuyến khích, tiếp cận, triển khai và xác định rõ ràng với sự đóng góp từ các nhân viên sản xuất. Các sự kiện được sử dụng để giải quyết và hỗ trợ sản xuất, hỗ trợ văn phòng và hỗ trợ nhằm giảm chi phí, cải thiện chất lượng, thời gian, chu kỳ giảm chất thải, ví dụ, sản xuất quá mức, di chuyển quá mức hoặc nhân viên làm việc quá sức, vận chuyển quá mức , chờ đợi, lỗi, hàng tồn kho, vâng vâng…</t>
  </si>
  <si>
    <t>98% - 95% giao hàng đúng hẹn trong 12 tháng qua</t>
  </si>
  <si>
    <t>98% - 95% tổng số lượng giao hàng trong 12 tháng qua</t>
  </si>
  <si>
    <t>50% hàng, dựa trên LTA</t>
  </si>
  <si>
    <t>Công xuất từ 75%-90%</t>
  </si>
  <si>
    <t xml:space="preserve">Những lô hàng không đạt tiêu chuẩn chiếm 1% </t>
  </si>
  <si>
    <t>chi phí phát sinh  1%-3% tổng sản lượng bán hàng</t>
  </si>
  <si>
    <t>Có một vài động thái để hạn chế số lượng nhà cung cấp để củng cố các mối quan hệ với nhà cung cấp chính.</t>
  </si>
  <si>
    <t>Công ty có thể giám sát hiệu suất phân phối cho một vài nhà  các nhà cung cấp nhất định / hoặc không thể chứng minh được “tất cả” thành tích của các mục tiêu được đặt ra bởi Nhà cung cấp. Dữ liệu không chứng minh được bất kỳ cải tiến phù hợp nào.</t>
  </si>
  <si>
    <t>Công ty hiểu được tầm quan trọng về chiến lược giải quyết vấn đề giảm thời gian sản xuất và nguyên liệu đối với khách hàng, và có theo dõi</t>
  </si>
  <si>
    <t>Các nhà điều hành cửa hàng thường hợp tác với các nhà hoạt động giải quyết vấn đề &amp; cải tiến liên tục sự hạn chế nhưng rất ít bằng chứng về sự phổ biến rộng rãi. Ít bằng chứng tồn tại đối với những nổ lực. Có bằng chứng về những nỗ lực không ngừng đối với các hoạt động cải thiện nạc trong vòng 2 năm qua bao gồm đào tạo nhân sự chủ chốt thích hợp. Có hồ sơ và bằng chứng về các sáng kiến ​​được thực hiện, và kết quả đạt được. Hiện tại không có kế hoạch học hỏi và tuyển dụng nhân sự mới</t>
  </si>
  <si>
    <t>&lt;95% giao hàng đúng hẹn trong 12 tháng qua. (0 điểm bỏ trống)</t>
  </si>
  <si>
    <t>&lt;95% tổng số lượng giao hàng trong 12 tháng qua</t>
  </si>
  <si>
    <t>&lt;3 . (0 điểm bỏ trống)</t>
  </si>
  <si>
    <t>&lt;50% hàng, dựa trên LTA. (0 điểm bỏ trống)</t>
  </si>
  <si>
    <t>công suất chung trên các quy trình / máy móc chính&gt; 91%. (0 điểm bỏ trống)</t>
  </si>
  <si>
    <t>Những lô hàng không đạt tiêu chuẩn chiếm 3%.  (0 điểm bỏ trống)</t>
  </si>
  <si>
    <t>chi phí phát sinh &gt;3% tổng sản lượng bán hàng. (0 điểm bỏ trống)</t>
  </si>
  <si>
    <t>Nhà cung cấp không có chương trình đào tạo và áp dụng hướng dẫn cho nhân viên</t>
  </si>
  <si>
    <t xml:space="preserve">Nhà cung cấp không có thông báo cho Khách hàng biết  về các thay đổi bao gồm quy trình hoặc nguyên liệu trước khi thực hiện. </t>
  </si>
  <si>
    <t>Nhà cung cấp không có sửa đổi về MPP / PQP được ghi lại và thực hiện.</t>
  </si>
  <si>
    <t>Các nhà cung cấp không có một chương trình bảo trì dụng cụ. Hoặc không giấy tờ theo dõi rõ ràng</t>
  </si>
  <si>
    <t>Công ty có quá nhiều nhà cung cấp và không có kiểm soát để giám sát và quản lý hiệu suất. Nhà cung cấp không có chiến lược hợp lý để tự quản lý hóa nhà cung cấp riêng của mình.</t>
  </si>
  <si>
    <t xml:space="preserve">Công ty không thể giám sát hiệu suất phân phối cho các nhà cung cấp và không thể chứng minh được tất cả thành tích </t>
  </si>
  <si>
    <t>Công ty không có chiến lược kiểm soát, dám sát thời gian sản xuất và nguyên liệu.</t>
  </si>
  <si>
    <t>Không có bằng chứng chứng minh việc cải thiện. Không khuyến khích nhân viên làm tốt hơn. Công ty không chứng minh được việc cải thiện để làm tốt hơn. Không có bất kỳ chiến lược cải tiến nào trong tương lại</t>
  </si>
  <si>
    <t>Ghi chú: 0 diểm nếu câu hỏi bị bỏ trống</t>
  </si>
  <si>
    <t xml:space="preserve">hê thống quản lý an toàn </t>
  </si>
  <si>
    <t>Giấy phép an toàn</t>
  </si>
  <si>
    <t>giấy phép chữa cháy</t>
  </si>
  <si>
    <t>tử vong</t>
  </si>
  <si>
    <t>Bị thương</t>
  </si>
  <si>
    <t>vị trí của khu công nghiệp</t>
  </si>
  <si>
    <t>khoan chữa cháy</t>
  </si>
  <si>
    <t>hệ thống báo động</t>
  </si>
  <si>
    <t>hê thống quản lý môi trường</t>
  </si>
  <si>
    <t>giấy phép môi trường</t>
  </si>
  <si>
    <t>sự ô nhiễm mạch nước ngầm</t>
  </si>
  <si>
    <t>bị phạt từ chính phủ</t>
  </si>
  <si>
    <t>Nhà máy hoặc môi trường làm việc an toàn và lành mạnh là các bước được thực hiện để ngăn ngừa thương tích hoặc bệnh nghề nghiệp và giảm thiểu hoặc loại bỏ nguyên nhân của tất cả các mối nguy hiểm có thể dẫn đến thương tích hoặc bệnh nghề nghiệp.</t>
  </si>
  <si>
    <t>Tất cả các giấy phép về sức khỏe và an toàn cần thiết để tiến hành các hoạt động (hiện tại hoặc được đề xuất) tại cơ sở đều được áp dụng</t>
  </si>
  <si>
    <t>Giấy phép chữa cháy được áp dụng. (Các yêu cầu về lửa được áp dụng trong tòa nhà hoặc giấy phép xây dựng chung hoặc giấy phép vận hành).</t>
  </si>
  <si>
    <t>Trong suốt 5 năm qua, công ty đã không gặp phải trường hợp tử vong nào? Nếu công ty có một trường hợp tử vong, xin vui lòng cung cấp chi tiết.</t>
  </si>
  <si>
    <t>Trong suốt 5 năm qua, công ty không gặp phải chấn thương nghiêm trọng nào.Sẽ là một chấn thương nghiêm trọng nếu phải nhập viện trong hơn 24 giờ. Nếu bạn đã có trường hợp chấn thương nghiêm trọng trong giai đoạn này, xin vui lòng cung cấp chi tiết.</t>
  </si>
  <si>
    <t>Cơ sở này không nằm cách bất kỳ trường học, nhà dưỡng lão, trung tâm giữ trẻ, nhà ở hoặc các khu nhạy cảm khác ít nhất 100 mét. Nếu cơ sở nằm trong phạm vi 100 mét của khu nhạy cảm, vui lòng cung cấp chi tiết.</t>
  </si>
  <si>
    <t>Có hệ thống chữa cháy được kiểm tra, và ghi lại hằng năm</t>
  </si>
  <si>
    <t>Hệ thống báo động khẩn cấp được kiểm tra và ghi nhận ít nhất sáu tháng một lần.</t>
  </si>
  <si>
    <t>Nhà cung cấp có Hệ thống quản lý môi trường được đăng ký bởi bên thứ ba theo ISO14001</t>
  </si>
  <si>
    <t>Tất cả các giấy phép môi trường cần thiết để tiến hành các hoạt động (hiện tại hoặc đề xuất) tại cơ sở được xác nhận</t>
  </si>
  <si>
    <t>đất hoặc nước ngầm không bị ô nhiễm hóa chất. Có cuộc điều tra bất kỳ, hoặc kiểm tra khắc phục đất hoặc nước tại cơ sở (Bao gồm các cuộc điều tra của cơ quan chính phủ hoặc các bên khác. [Vui lòng cung cấp chi tiết về các hành động khắc phục của công ty hoặc bị chính phủ yêu cầu.]</t>
  </si>
  <si>
    <t>Trong 5 năm qua, công ty đã không bị phạt và thông báo vi phạm từ các cơ quan Chính phủ. Nếu công ty nhận được thông báo như vậy, xin vui lòng cung cấp chi tiết.</t>
  </si>
  <si>
    <t>Có nguồn tài nguyên được xác minh, nhưng chưa được đào tạo chính thức.</t>
  </si>
  <si>
    <t>Có giấy phép kinh doanh tổng thể, nhưng giấy phép cá nhân thì không</t>
  </si>
  <si>
    <t>Một số công nhân nhà máy đang mặc PPE, nhưng không phải tất cả, và quy trình nội bộ không được thực thi nghiêm ngặt. (Phát hiện)</t>
  </si>
  <si>
    <t>Có hệ thống chữa cháy, nhưng không đạt đến tần số yêu cầu</t>
  </si>
  <si>
    <t>Hệ thống báo động được thử nghiệm, nhưng không đạt  đến tần số yêu cầu.</t>
  </si>
  <si>
    <t>Nhà cung cấp có Hệ thống quản lý môi trường tuân thủ, nhưng chưa được đăng ký, ISO14001</t>
  </si>
  <si>
    <t xml:space="preserve">Có giấy phép kinh doanh tổng thể, nhưng không có giấy phép cá nhân </t>
  </si>
  <si>
    <t>có vấn đề xảy ra nhưng được xử lý kịp thời</t>
  </si>
  <si>
    <t>Không có hệ thống an toàn. (0 điểm bỏ trống)</t>
  </si>
  <si>
    <t>Không có tài liệu chịu trách nhiệm cho sức khỏe và an toàn môi trường.(0 điểm bỏ trống)</t>
  </si>
  <si>
    <t>Nhà máy hoặc nơi làm việc không phải là môi trường làm việc an toàn và lành mạnh</t>
  </si>
  <si>
    <t>Không có giấy phép. (0 điểm bỏ trống)</t>
  </si>
  <si>
    <t>Không có giấy phép.(0 điểm bỏ trống)</t>
  </si>
  <si>
    <t>Có ít nhất một trường hợp tử vong.(0 điểm bỏ trống)</t>
  </si>
  <si>
    <t>Đã có ít nhất 1 chấn thương nghiêm trọng trong 5 năm qua. (0 điểm bỏ trống)</t>
  </si>
  <si>
    <t>Cơ sở này nằm trong vòng 100 mét trường học, viện dưỡng lão, v.v. (0 điểm bỏ trống)</t>
  </si>
  <si>
    <t>Không ai trong số các công nhân đang mặc PPE thích hợp và không có bằng chứng về tồn tại của các biển báo hoặc một quy trình bằng văn bản. (phát hiện)</t>
  </si>
  <si>
    <t>Không có hệ thống chữa cháy.(0 điểm bỏ trống)</t>
  </si>
  <si>
    <t>Không có hệ thống báo động, hoặc không được kiểm tra và ghi chép lại. (0 điểm bỏ trống)</t>
  </si>
  <si>
    <t>"Không có bằng chứng về một hệ thống quản lý môi trường. (0 điểm bỏ trống)</t>
  </si>
  <si>
    <t>ô nhiễm nước ngầm bị lặp đi lặp lại. (0 điểm bỏ trống)</t>
  </si>
  <si>
    <t>Đã có nhiều lần bị phạt bởi chính quyền địa phương và chính phủ. (0 điểm bỏ trống)</t>
  </si>
  <si>
    <t>Lưu ý: Nếu Nhà cung cấp đăng ký  ISO14001, E13-E15 sẽ là sự lựa chọn thêm, nhưng nếu có đăng ký thì phải được xác nhận bởi GEXPRO SERVICES trong quá trình kiểm định. Vui lòng nộp bảng chứng nhận củaISO14001.</t>
  </si>
  <si>
    <t>Hệ thống quản lý an ninh</t>
  </si>
  <si>
    <t>Kiểm tra nơi chứa hàng</t>
  </si>
  <si>
    <t>Thủ tục an ninh</t>
  </si>
  <si>
    <t>Bảo mật vật lý</t>
  </si>
  <si>
    <t>Bảo mật cá nhân</t>
  </si>
  <si>
    <t>Nhận biết về an ninh và đe dọa</t>
  </si>
  <si>
    <t>Bảo mật công nghệ thông tin</t>
  </si>
  <si>
    <t>ITAR bảo mật</t>
  </si>
  <si>
    <t>kiểm soát truy cập</t>
  </si>
  <si>
    <t>Nhà cung cấp có Hệ thống quản lý an ninh được đăng ký bởi Cơ quan hải quan và bảo vệ biên giới Hoa Kỳ cho Hiệp định đối tác thương mại hải quan chống khủng bố (C-TPAT)</t>
  </si>
  <si>
    <t>Các nơi chứa hàng được bảo vệ chống lại việc người truy cập trái phép. Có các thủ tục bảo mật bằng văn bản bao gồm việc tải thông tin chứa hàng, để ngăn chặn việc lộ tài liệu trái phép. Các thùng chứa hàng và rơ moóc phải trải qua một cuộc kiểm tra 7 điểm để xác nhận tính toàn vẹn của con dấu. Các con dấu bảo mật phải tuân thủ ISO PAS 17712. Chỉ định nhân viên để sử dụng và đóng dấu. Các thủ tục được đưa ra để giải quyết vi phạm an ninh và giải quyết sau đó.</t>
  </si>
  <si>
    <t>Trong quá trình thực hiện sẽ thông báo cho Hải quan và Bảo vệ Biên giới Hoa Kỳ nếu phát hiện hoạt động đáng ngờ. Những khác biệt như thiếu hụt hoặc quá tải được điều tra. Tài xế giao hàng được xác nhận trước khi dỡ hàng. Kiểm tra được thực hiện để xác minh tính rõ ràng và chính xác của tài liệu. Kiểm soát tài liệu bao gồm bảo vệ thông tin và truy cập máy tính. Hàng hóa được xác minh về trọng lượng, nhận dạng, ghi nhãn và số lượng mảnh.</t>
  </si>
  <si>
    <t>Các cơ sở có hàng rào hoặc rào cản để ngăn chặn truy nhập trái phép. Điểm truy cập có người trông coi. Rào chắn chu vi được kiểm tra định kỳ. Xe tư nhân hoặc hành khách đều bị cấm trong khu vực hàng hóa. Các điểm truy cập bên ngoài (cửa sổ, cổng, cửa ra vào) được bảo mật bằng các thiết bị có khóa. Khóa và chìa khóa được kiểm soát bởi quản lý. Có ánh sáng đầy đủ trong khu vực hàng hóa. Hệ thống báo động hoặc giám sát video được cài đặt và sử dụng.</t>
  </si>
  <si>
    <t>Có kiểm soát truy cập để xác định được nhân viên, khách, và nhà cung cấp truy cập tại tất cả các điểm ra vào. Du khách được ra vào, được cấp phù hiệu và có người đi theo hướng dẫn. Khu vực bốc dỡ hàng hoá chỉ giới hạn cho nhân viên. Có hàng rào bảo mật. Có các thủ tục chứng minh, bảo vệ và ngăn chặn truy cập trái phép vào hệ thống máy tính hoặc trang web. Các gói hàng được kiểm tra định kỳ trước khi phân phối.</t>
  </si>
  <si>
    <t>Khi được pháp luật cho phép, tại thời điểm đó có kiểm tra lý lịch được thực hiện và ghi lại trước khi chính thức mướn nhân viên. Việc đào tạo được tiến hành và có ghi chép lại.</t>
  </si>
  <si>
    <t>Thành lập và duy trì Chương trình nâng cao nhận thức về an ninh và bảo mật. Nhân viên được đào tạo và nhận thức. Có khích lệ và theo dõi cho những người tham gia tích cực vào chương trình và có báo cáo về hành vi đáng ngờ.</t>
  </si>
  <si>
    <t>Có yêu cầu thay đổi bảo mật định kỳ đối với hệ thống máy tính. Có đào tạo bồi dưỡng hệ thống an ninh CNTT được tiến hành và ghi lại. Có xử lý tại chỗ để phát hiện và xử lý việc truy cập không phù hợp, giả mạo hoặc thay đổi dữ liệu kinh doanh - với các quy trình tại chỗ để giải quyết việc lạm dụng đó.</t>
  </si>
  <si>
    <t>Chỉ dành cho các công ty có đăng ký ITAR: Nhà cung cấp cung cấp bảo mật đầy đủ trên tất cả "hệ thống thông tin nhà thầu được bảo mật", vì thuật ngữ đó được định nghĩa trong DFARS 252.204-7012 Bảo vệ thông tin quốc phòng, được bảo vệ và Báo cáo sự cố mạng</t>
  </si>
  <si>
    <t>Chỉ dành cho các công ty có đăng ký ITAR: Nhà cung cấp tuân thủ đầy đủ các yêu cầu của DFARS 252.204-7012</t>
  </si>
  <si>
    <t xml:space="preserve">Chỉ dành cho các công ty có đăng ký ITAR: Nhà cung cấp tuân thủ đầy đủ các yêu cầu NIST SP 800-171 như được định nghĩa trong DFARS 252.204-7012 [tháng 10 năm 2016] </t>
  </si>
  <si>
    <t>Nhà cung cấp có tuân thủ Hệ thống quản lý bảo mật, nhưng chưa đăng ký, C-TPAT</t>
  </si>
  <si>
    <t>Các thủ tục bảo mật được chứng thực bằng văn bản, bao gồm việc chuyển tải hàng hoá để ngăn chặn việc lộ tài liệu trái phép. Các nơi chứa hàng và rơ moóc có qua kiểm tra, nhưng tài liệu chứng minh không rõ ràng. Các con dấu vẫn còn nguyên nhưng không tuân thủ ISO PAS 17712.</t>
  </si>
  <si>
    <t>"Có thông báo cho cơ quan địa phương, nhưng không thông báo cho CBP Hoa Kỳ. Có các thủ tục xác nhận để điều tra sự khác biệt, xác định tài xế giao hàng và xác minh hàng hóa, nhưng không có hồ sơ nào được cung cấp.</t>
  </si>
  <si>
    <t>Các cơ sở có hàng rào hoặc rào chắn, nhưng các điểm ra vào không có người canh gác hoặc hàng rào không được kiểm tra định kỳ về thiệt hại. Xe tư nhân bị cấm trong khu vực hàng hóa. Các điểm truy cập bên ngoài (cửa sổ, cổng, cửa ra vào) được bảo mật bằng các thiết bị có khóa. Không có hệ thống báo động hoặc giám sát video đang được sử dụng.</t>
  </si>
  <si>
    <t>Khách có đăng ký ra vào, nhưng không được cấp phù hiệu và hướng dẫn. Không chứng minh được việc bốc dỡ hàng hoá trong khu vực vận tải. Có hàng rào bảo mật.</t>
  </si>
  <si>
    <t>Khi được pháp luật cho phép, tại thời điểm trước đó có  kiểm tra lý lịch trước khi chính thức nhận nhân viên nhưng không được ghi lại một cách rõ ràng. Huấn luyện nhân viên được tiến hành nhưng không được ghi lại.</t>
  </si>
  <si>
    <t>Nhân viên được biết về chương trình, nhưng không được đào tạo chính thức. Có quá trình đào tạo cho nhân viên về các ưu đãi, nhưng không có bằng chứng ghi lại.</t>
  </si>
  <si>
    <t>Có yêu cầu thay đổi bảo mật định kỳ đối với hệ thống máy tính, nhưng việc thực thi không rõ ràng. Đào tạo bồi dưỡng an ninh hệ thống CNTT được tiến hành nhưng có thể không được ghi lại. Xử lý tại chỗ việc phát hiện và xử lý truy cập không phù hợp, giả mạo hoặc thay đổi dữ liệu kinh doanh - với các quy trình tại chỗ để giải quyết việc lạm dụng đó.</t>
  </si>
  <si>
    <t>Không có bằng chứng về Hệ thống quản lý an ninh. (0 điểm bỏ trống)</t>
  </si>
  <si>
    <t>Không có thủ tục chứng minh hoặc không có kiểm tra nơi chứa hàng và có tài liệu chứng minh lại.</t>
  </si>
  <si>
    <t>Không có giấy tờ thủ tục nào được lưu lại và chứng minh.</t>
  </si>
  <si>
    <t>Các điểm ra vào không có người canh gác hoặc không có người kiểm tra thiệt hại. Ánh sáng trong khu vực hàng hóa là không đủ. Không có hệ thống báo động hoặc giám sát.</t>
  </si>
  <si>
    <t>Khách ra vào không có đăng ký, không kiểm soát các khu vực vận tải. Không có hàng rào an ninh. Không có hệ thống bảo mật.</t>
  </si>
  <si>
    <t>Không có kiểm tra lý lịch trức khi tuyển dụng. Không có đào tạo nhân viên được tuyển dụng</t>
  </si>
  <si>
    <t>Không có đào tạo hoặc không được ghi lại. Ưu đãi không được cấp cho nhân viên có sự tham gia tích cực trong chương trình.</t>
  </si>
  <si>
    <t>Việc thay đổi mật khẩu hệ thống CNTT không được yêu cầu định kỳ hoặc không được thực thi. Đào tạo bồi dưỡng an ninh hệ thống không được thực hiện hoặc không được lưu lại.</t>
  </si>
  <si>
    <t>Chỉ dành cho các công ty có đăng ký ITAR: Nhà cung cấp không cung cấp bảo mật đầy đủ cho tất cả "hệ thống thông tin nhà thầu được bảo mật", vì thuật ngữ đó được định nghĩa trong DFARS 252.204-7012 Bảo vệ thông tin quốc phòng, được bảo vệ và Báo cáo sự cố mạng</t>
  </si>
  <si>
    <t>Chỉ dành cho các công ty có đăng ký ITAR: Nhà cung cấp không tuân thủ đầy đủ các yêu cầu của DFARS 252.204-7012</t>
  </si>
  <si>
    <t xml:space="preserve">Chỉ dành cho các công ty có đăng ký ITAR: Nhà cung cấp không tuân thủ đầy đủ các yêu cầu NIST SP 800-171 như được định nghĩa trong DFARS 252.204-7012 [tháng 10 năm 2016] </t>
  </si>
  <si>
    <t>Lưu ý: CÂU HỎI A1-A5 LÀ BẮT BUỘC, 0 ĐIỂM NẾU Ô BỊ BỎ TRỐNG. Nếu Nhà cung cấp có đăng ký SA8000, A6-A27 là sự lựa chọn thêm, nhưng nếu có đăng ký thì phải được xác nhận bởi GEXPRO SERVICES trong quá trình kiểm định. Vui lòng gửi một bản sao chứng nhận SA8000.</t>
  </si>
  <si>
    <t>注意：问题Q1-Q9必须作答。任一问题未作答则得分为0。 如果供应商已通过ISO9001认证，或者等效的AS，TS，TL标准，Q10-Q25对于供应商是可选的，但必须由Gexpro SERVICES 进行现场验证。 请提交ISO / AS / TS / TL认证证书的副本。</t>
  </si>
  <si>
    <t>注意：若供应商已经经过ISO14001标准认证，第E13-E15 的问题供应商可选择作答，但是必须经过 GEXPRO SERVICES 的现场确认。请提供ISO14001证书复印件。</t>
  </si>
  <si>
    <t>Lưu ý: CÂU HỎI S1 và S9-S11 LÀ BẮT BUỘC, 0 ĐIỂM NẾU ĐỂ Ô TRỐNG. Nếu Nhà cung cấp có đăng ký C-TPAT, S2-S8 đó sẽ là sự lựa chọn thêm cho nhà cung cấp, nhưng sẽ phải được Gexpro SERVICES xác nhận nếu có bất kỳ cuộc kiểm tra trang web. Vui lòng gửi bản sao đăng ký C-TPAT hoặc số đăng ký. Nếu công ty không nhập khẩu hoặc xuất khẩu, đánh dấu N/A</t>
  </si>
  <si>
    <t xml:space="preserve"> 6-4</t>
  </si>
  <si>
    <t>Language / 語 / Langue / Nyelv / Idioma / Sprache:</t>
  </si>
  <si>
    <t>The supplier has a Safety Management System registered by a third party to ISO45001</t>
  </si>
  <si>
    <t>供应商有通过第三方认证的ISO45001安全管理系统</t>
  </si>
  <si>
    <t xml:space="preserve">Le fournisseur a un système de gestion de sécurité certifié ISO45001 par un organisme tiers </t>
  </si>
  <si>
    <t>A szállító harmadik fél által az ISO45001 szerint regisztrált Biztonságos Üzemeltetési Rendszerrel rendelkezik.</t>
  </si>
  <si>
    <t>El proveedor tiene un Sistema de Administración de Seguridad registrado por un tercero conforme a ISO45001</t>
  </si>
  <si>
    <t>Der Lieferant verfügt über ein von einem Dritten nach ISO45001 registriertes Sicherheitsmanagementsystem</t>
  </si>
  <si>
    <t>Nhà cung cấp có Hệ thống quản lý an toàn được đăng ký bởi bên thứ ba với ISO45001</t>
  </si>
  <si>
    <t>A senior management representative has been appointed who is responsible for ensuring the working environment meets the requirements of ISO45001.</t>
  </si>
  <si>
    <t>有指定高层管理代表负责确保工作环境满足ISO45001的要求。</t>
  </si>
  <si>
    <t>Một đại diện quản lý cấp cao được chỉ định, người chịu trách nhiệm đảm bảo môi trường đáp ứng được các yêu cầu của ISO45001.</t>
  </si>
  <si>
    <t>The supplier has a Safety Management System compliant with, but not registered to, ISO45001</t>
  </si>
  <si>
    <t>供应商有安全管理系统，但未通过第三方认证注册ISO45001</t>
  </si>
  <si>
    <t>Le fournisseur a un système de gestion de sécurité conforme à ISO45001 mais non certifié</t>
  </si>
  <si>
    <t>A szállító rendelkezik Biztonságos Üzemeltetési Rendszerrel, de azt nem regisztrálták az ISO45001 szerint.</t>
  </si>
  <si>
    <t>El proveedor tiene un Sistema de Administración de Seguridad que cumple con los requisitos pero no está registrado con la norma ISO45001</t>
  </si>
  <si>
    <t>Der Lieferant verfügt über ein Sicherheitsmanagementsystem, das ISO45001 einhält, aber nicht dafür registriert ist</t>
  </si>
  <si>
    <t>Nhà cung cấp có Hệ thống quản lý an toàn nhưng không được đăng ký ISO45001</t>
  </si>
  <si>
    <t>Note:  If the Supplier is registered to ISO45001, E2-E11 are optional for the Supplier, but must be verified by GEXPRO SERVICES during any site audit.  Please submit a copy of ISO45001 certification and continue with E12.</t>
  </si>
  <si>
    <t>注意：若供应商已经经过ISO45001标准认证，第E2-E11 的问题供应商可选择作答，但是必须经过 GEXPRO SERVICES 的现场确认。请提供ISO45001证书复印件并完成第E12个问题。</t>
  </si>
  <si>
    <t>Megjegyzés:  Ha a Szállító az ISO45001 szabvány szerint regisztrált, az E2-E9 választható a Szállító számára, de erről a GEXPRO SERVICES-nak kell meggyőződnie valamely helyszíni ellenőrzés során.  Kérjük, nyújtsa be az ISO45001 tanúsítás egy példányát, és folytassa az E10-zel.</t>
  </si>
  <si>
    <t>Anmerkung:  Falls der Lieferant für ISO45001 registriert ist, sind U2-U9 für den Lieferanten optional, müssen aber von GEXPRO SERVICES bei einem Vor-Ort-Audit geprüft werden.  Bitte reichen Sie eine Kopie der ISO45001-Zertifizierung ein und fahren Sie mit U10 fort.</t>
  </si>
  <si>
    <t>Ghi chú: nếu nhà cung cấp có đăng ký ISO45001, E2-E11: là sự lựa chọn thêm, nhưng nếu có đăng ký thì phải được xác nhận bởi GEXPRO SERVICES trong quá trình kiểm định. Vui lòng nộp bảng chứng nhận của ISO45001 và tiếp tục với mục E12.</t>
  </si>
  <si>
    <t>Remarque: Si le fournisseur est inscrit à ISO45001 , les questions E2 -E9 sont facultatives pour le fournisseur , mais doivent être vérifiées par GEXPRO SERVICES durant un audit du site . Veuillez soumettre une copie de la certification ISO45001 et continuer avec E10 .</t>
  </si>
  <si>
    <t>Notas:  Si el Proveedor está registrado bajo la norma ISO45001, E2-E9 son opcionales para el Proveedor, pero GEXPRO SERVICES deberá verificar esto durante cualquier auditoría in situ  Por favor envíe una copia de la certificación ISO45001 y continúe con E10</t>
  </si>
  <si>
    <t>Special Process Certifications</t>
  </si>
  <si>
    <t>OP16</t>
  </si>
  <si>
    <t>特殊工艺认证</t>
  </si>
  <si>
    <t>Speciális folyamat tanúsítványok</t>
  </si>
  <si>
    <t>Spezieller Prozess Zertifizierungen</t>
  </si>
  <si>
    <t>Certificaciones en procesos especiales</t>
  </si>
  <si>
    <t>TPG/CQI/NADCAP certified</t>
  </si>
  <si>
    <t>经TPG/CQI/NADCAP航空航天及国防项目认证</t>
  </si>
  <si>
    <t>TPG/CQI/NADCAP tanúsított</t>
  </si>
  <si>
    <t>Certificado en TPG/CQI/NADCAP</t>
  </si>
  <si>
    <t>TPG/CQI/NADCAP-zertifiziert</t>
  </si>
  <si>
    <t>đã được chứng nhận TPG/CQI/NADCAP</t>
  </si>
  <si>
    <t>Certifié TPG/CQI/NADCAP</t>
  </si>
  <si>
    <t>未经TPG/CQI/NADCAP航空航天及国防项目认证</t>
  </si>
  <si>
    <t>Không có chứng nhận TPG/CQI/NADCAP</t>
  </si>
  <si>
    <t>Pas de certification TPG/CQI/NADCAP</t>
  </si>
  <si>
    <t xml:space="preserve">Nincs TPG/CQI/NADCAP tanúsítás </t>
  </si>
  <si>
    <t>No posee certificación en TPG/CQI/NADCAP</t>
  </si>
  <si>
    <t>Keine TPG/CQI/NADCAP-Zertifizierung</t>
  </si>
  <si>
    <t>Certifications processus spéciaux</t>
  </si>
  <si>
    <t>Chứng nhận Quy trình Đặc biệt</t>
  </si>
  <si>
    <t>SPECIAL PROCESS</t>
  </si>
  <si>
    <t>QUALITY SYSTEMS 1</t>
  </si>
  <si>
    <t>ENVIRONMENT &amp; SAFETY</t>
  </si>
  <si>
    <t>QUALITY SYSTEMS 2</t>
  </si>
  <si>
    <t>SAFETY SYSTEMS</t>
  </si>
  <si>
    <t>QUALITY SYSTEMS</t>
  </si>
  <si>
    <t>HARDWARE &amp; FASTENERS</t>
  </si>
  <si>
    <t>FABRICATIONS &amp; ASSEMBLY</t>
  </si>
  <si>
    <t>OPERATIONS</t>
  </si>
  <si>
    <t>ELECTRICAL &amp; INSTRUMENTATION</t>
  </si>
  <si>
    <t>SECURITY</t>
  </si>
  <si>
    <t>SOCIAL ACCOUNTABILITY</t>
  </si>
  <si>
    <t>No TPG,CQI, or NADCAP certification</t>
  </si>
  <si>
    <t>Q23</t>
  </si>
  <si>
    <t>Hazardous Materials Management</t>
  </si>
  <si>
    <t>Hazardous materials were controlled using SDS (Safety Data Sheet). Workers who might come in contact with these materials have access to the SDS.</t>
  </si>
  <si>
    <t>Not all workers have access to the SDS documents.</t>
  </si>
  <si>
    <t xml:space="preserve">SDS (Safety Data Sheet) is not available. There is no other documentations on how to store, handle, transport and clean up the hazardous materials. </t>
  </si>
  <si>
    <t>E16</t>
  </si>
  <si>
    <t>Safety Manual</t>
  </si>
  <si>
    <t>E17</t>
  </si>
  <si>
    <t>List the applicable document number and expire date</t>
  </si>
  <si>
    <t xml:space="preserve">Safety manual/procedure are mainly missing or insufficient. </t>
  </si>
  <si>
    <t>Safety manual/procedure is not updated on timely basis and/or not all the employees know how to access to them.</t>
  </si>
  <si>
    <t>Safety manual/procedure is available to provide instruction on safety hazard prevention/ avoidance and emergency response. All the employees know how to access to them.</t>
  </si>
  <si>
    <t>有害物质管控</t>
  </si>
  <si>
    <t>Gestion des produits dangereux</t>
  </si>
  <si>
    <t>Veszélyes anyagok kezelése</t>
  </si>
  <si>
    <t>Gefahrstoffmanagement</t>
  </si>
  <si>
    <t>安全手册</t>
  </si>
  <si>
    <t>Instruction de sécurité</t>
  </si>
  <si>
    <t>Biztonságtechnikai kézikönyv</t>
  </si>
  <si>
    <t>Sicherheitshandbuch</t>
  </si>
  <si>
    <t>按SDS安全说明书管控有害物质。可能接触此类物质的工人能查阅到安全说明书。</t>
  </si>
  <si>
    <t>Les matières dangereuses ont été contrôlées à l'aide de FDS (Fiche de Données de Sécurité). Les travailleurs qui pourraient entrer en contact avec ces matériaux ont accès à la FDS.</t>
  </si>
  <si>
    <t>A veszélyes anyagokat SDS (biztonságtechnikai adatlap) segítségével ellenőrizték. Azok a dolgozók, akik esetleg érintkezhetnek ezekkel az anyagokkal, hozzáférhetnek az SDS-hez.</t>
  </si>
  <si>
    <t>Gefährliche Materialien wurden mit SDB (Sicherheitsdatenblatt) kontrolliert. Mitarbeiter, die mit diesen Materialien in Kontakt kommen könnten, haben Zugriff auf das Sicherheitsdatenblatt.</t>
  </si>
  <si>
    <t>有安全手册/程序可用于提供有关安全危害预防/避免和应急响应的说明。全员知道查阅该手册的途径。</t>
  </si>
  <si>
    <t>Le manuel / La procédure de sécurité est disponible pour fournir des instructions sur la prévention et la gestion des risques de sécurité et les interventions d'urgence. Tous les employés savent comment y accéder.</t>
  </si>
  <si>
    <t>A biztonságtechnikai kézikönyv/eljárás rendelkezésre áll, hogy útmutatást adjon a biztonsági kockázatok megelőzéséről/ elkerüléséről és a vészhelyzeti reagálásról. Minden dolgozó tudja, hogyan férhet ezekhez hozzá.</t>
  </si>
  <si>
    <t>Ein Sicherheitshandbuch/-verfahren ist verfügbar, um Anweisungen zur Verhütung/Vermeidung von Sicherheitsgefahren und zur Notfallreaktion zu geben. Alle Mitarbeiter wissen, wie sie darauf zugreifen können.</t>
  </si>
  <si>
    <t>并非所有工人可以查阅到安全说明书。</t>
  </si>
  <si>
    <t>Tous les travailleurs n'ont pas accès aux documents FDS.</t>
  </si>
  <si>
    <t>Nem minden dolgozó fér hozzá az SDS dokumentumokhoz.</t>
  </si>
  <si>
    <t>Nicht alle Mitarbeiter haben Zugriff auf die SDB-Dokumente.</t>
  </si>
  <si>
    <t>安全手册/程序未能及时更新及/或并非全员知道查阅途径。</t>
  </si>
  <si>
    <t>Le manuel / la procédure de sécurité n'est pas mis à jour dans les délais requis et/ou tous les employés ne savent pas comment y accéder.</t>
  </si>
  <si>
    <t>A biztonságtechnikai kézikönyvet/eljárást nem frissítik időben, és/vagy nem minden dolgozó tudja, hogyan férhet hozzá.</t>
  </si>
  <si>
    <t>Sicherheitshandbuch/-verfahren werden nicht rechtzeitig aktualisiert und/oder nicht alle Mitarbeiter wissen, wie sie darauf zugreifen können.</t>
  </si>
  <si>
    <t xml:space="preserve">没有安全说明书。也没有关于如何储存，搬运，运输和清理有害物质的其他文件。 </t>
  </si>
  <si>
    <t>La FDS (Fiche de Données de Sécurité) n'est pas disponible. Il n'y a pas d'autres documentations sur la façon de stocker, manipuler, transporter et nettoyer les matières dangereuses.</t>
  </si>
  <si>
    <t>Az SDS (biztonságtechnikai adatlap) nem áll rendelkezésre. Nincs más dokumentáció a veszélyes anyagok tárolásáról, kezeléséről, szállításáról és ártalmatlanításáról.</t>
  </si>
  <si>
    <t>SDB (Sicherheitsdatenblatt) ist nicht verfügbar. Weitere Dokumentationen zur Lagerung, Handhabung, Transport und Entsorgung der Gefahrstoffe gibt es nicht.</t>
  </si>
  <si>
    <t>安全手册/程序主要内容缺失或者不足。</t>
  </si>
  <si>
    <t>Le manuel / la procédure de sécurité sont principalement manquants ou insuffisants.</t>
  </si>
  <si>
    <t>A biztonságtechnikai kézikönyv/eljárások többnyire hiányoznak vagy nem kielégítőek.</t>
  </si>
  <si>
    <t>Sicherheitshandbuch/-verfahren fehlen überwiegend oder sind unzureichend.</t>
  </si>
  <si>
    <t>请列举适用文件的代码和失效日期。</t>
  </si>
  <si>
    <t>Indiquez le numéro de document requis et la date d'expiration</t>
  </si>
  <si>
    <t>Adja meg a vonatkozó dokumentum számát és lejárati dátumát.</t>
  </si>
  <si>
    <t>Geben Sie die zutreffende Dokumentennummer und das Ablaufdatum an.</t>
  </si>
  <si>
    <t>Manejo de materiales peligrosos</t>
  </si>
  <si>
    <t>Manual de Seguridad</t>
  </si>
  <si>
    <t>Los materiales peligrosos se controlaron utilizando SDS (Ficha de datos de seguridad). Los trabajadores que puedan entrar en contacto con estos materiales tienen acceso a la SDS.</t>
  </si>
  <si>
    <t>El manual / procedimiento de seguridad está disponible para proporcionar instrucciones sobre prevención/ precaución de riesgos de seguridad y respuesta a emergencias. Todos los empleados saben cómo acceder a ellos.</t>
  </si>
  <si>
    <t>No todos los trabajadores tienen acceso a los documentos SDS</t>
  </si>
  <si>
    <t>El manual / procedimiento de seguridad no se actualiza continuamente y / o no todos los empleados saben cómo acceder a ellos</t>
  </si>
  <si>
    <t>SDS (Ficha de datos de seguridad) no está disponible. No hay otra documentación sobre como almacenar, manipular, transportar y limpiar los materiales peligrosos.</t>
  </si>
  <si>
    <t>El manual / procedimiento de seguridad no existe o es insuficiente</t>
  </si>
  <si>
    <t>Indique el número de documento aplicable y la fecha de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</si>
</sst>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409]mmmm\ d\,\ yyyy;@"/>
  </numFmts>
  <fonts count="71" x14ac:knownFonts="1">
    <font>
      <sz val="10"/>
      <name val="Arial"/>
      <family val="2"/>
    </font>
    <font>
      <sz val="11"/>
      <name val="Calibri"/>
      <family val="2"/>
    </font>
    <font>
      <sz val="10"/>
      <name val="Arial"/>
      <family val="2"/>
    </font>
    <font>
      <sz val="10"/>
      <name val="Arial"/>
      <family val="2"/>
    </font>
    <font>
      <b/>
      <sz val="10"/>
      <name val="Arial"/>
      <family val="2"/>
    </font>
    <font>
      <b/>
      <sz val="14"/>
      <name val="Arial"/>
      <family val="2"/>
    </font>
    <font>
      <sz val="9"/>
      <color indexed="13"/>
      <name val="Arial"/>
      <family val="2"/>
    </font>
    <font>
      <b/>
      <sz val="9"/>
      <color indexed="13"/>
      <name val="Arial"/>
      <family val="2"/>
    </font>
    <font>
      <b/>
      <sz val="18"/>
      <color indexed="13"/>
      <name val="Arial"/>
      <family val="2"/>
    </font>
    <font>
      <b/>
      <sz val="12"/>
      <color indexed="13"/>
      <name val="Arial"/>
      <family val="2"/>
    </font>
    <font>
      <b/>
      <sz val="12"/>
      <color indexed="12"/>
      <name val="Arial"/>
      <family val="2"/>
    </font>
    <font>
      <b/>
      <sz val="10"/>
      <color indexed="10"/>
      <name val="Arial"/>
      <family val="2"/>
    </font>
    <font>
      <sz val="9"/>
      <name val="Arial"/>
      <family val="2"/>
    </font>
    <font>
      <b/>
      <sz val="12"/>
      <name val="Arial"/>
      <family val="2"/>
    </font>
    <font>
      <sz val="8"/>
      <name val="Arial"/>
      <family val="2"/>
    </font>
    <font>
      <b/>
      <sz val="20"/>
      <name val="Arial"/>
      <family val="2"/>
    </font>
    <font>
      <sz val="10"/>
      <color indexed="9"/>
      <name val="Arial"/>
      <family val="2"/>
    </font>
    <font>
      <b/>
      <sz val="10"/>
      <color indexed="9"/>
      <name val="Arial"/>
      <family val="2"/>
    </font>
    <font>
      <b/>
      <sz val="18"/>
      <color indexed="9"/>
      <name val="Arial"/>
      <family val="2"/>
    </font>
    <font>
      <b/>
      <sz val="11"/>
      <name val="Arial"/>
      <family val="2"/>
    </font>
    <font>
      <sz val="11"/>
      <name val="Arial"/>
      <family val="2"/>
    </font>
    <font>
      <sz val="11"/>
      <color indexed="16"/>
      <name val="Arial"/>
      <family val="2"/>
    </font>
    <font>
      <sz val="12"/>
      <name val="Arial"/>
      <family val="2"/>
    </font>
    <font>
      <u/>
      <sz val="7.5"/>
      <color indexed="12"/>
      <name val="Arial"/>
      <family val="2"/>
    </font>
    <font>
      <b/>
      <sz val="14"/>
      <color indexed="10"/>
      <name val="Arial"/>
      <family val="2"/>
    </font>
    <font>
      <b/>
      <sz val="20"/>
      <color rgb="FFFF0000"/>
      <name val="Arial"/>
      <family val="2"/>
    </font>
    <font>
      <sz val="20"/>
      <color rgb="FFFF0000"/>
      <name val="Arial"/>
      <family val="2"/>
    </font>
    <font>
      <sz val="9"/>
      <color indexed="8"/>
      <name val="Arial"/>
      <family val="2"/>
    </font>
    <font>
      <sz val="9"/>
      <color indexed="12"/>
      <name val="Arial"/>
      <family val="2"/>
    </font>
    <font>
      <b/>
      <sz val="9"/>
      <color indexed="10"/>
      <name val="Arial"/>
      <family val="2"/>
    </font>
    <font>
      <sz val="11"/>
      <name val="Calibri"/>
      <family val="2"/>
      <scheme val="minor"/>
    </font>
    <font>
      <sz val="16"/>
      <color rgb="FFFF0000"/>
      <name val="Arial"/>
      <family val="2"/>
    </font>
    <font>
      <sz val="10"/>
      <color theme="4"/>
      <name val="Arial"/>
      <family val="2"/>
    </font>
    <font>
      <sz val="9"/>
      <color theme="4"/>
      <name val="Arial"/>
      <family val="2"/>
    </font>
    <font>
      <sz val="10"/>
      <color rgb="FF00B050"/>
      <name val="Arial"/>
      <family val="2"/>
    </font>
    <font>
      <sz val="11"/>
      <name val="SimSun"/>
    </font>
    <font>
      <sz val="9"/>
      <color theme="5"/>
      <name val="Arial"/>
      <family val="2"/>
    </font>
    <font>
      <i/>
      <sz val="11"/>
      <color rgb="FF7F7F7F"/>
      <name val="Calibri"/>
      <family val="2"/>
      <scheme val="minor"/>
    </font>
    <font>
      <sz val="10"/>
      <name val="Arial"/>
      <family val="2"/>
      <charset val="1"/>
    </font>
    <font>
      <b/>
      <sz val="10"/>
      <name val="Arial"/>
      <family val="2"/>
      <charset val="238"/>
    </font>
    <font>
      <sz val="10"/>
      <name val="Arial"/>
      <family val="2"/>
      <charset val="238"/>
    </font>
    <font>
      <b/>
      <sz val="20"/>
      <name val="Arial"/>
      <family val="2"/>
      <charset val="238"/>
    </font>
    <font>
      <sz val="11"/>
      <name val="Calibri"/>
      <family val="2"/>
      <charset val="238"/>
    </font>
    <font>
      <b/>
      <sz val="10"/>
      <name val="Arial"/>
      <family val="2"/>
      <charset val="1"/>
    </font>
    <font>
      <sz val="10"/>
      <name val="Microsoft YaHei"/>
      <family val="2"/>
      <charset val="238"/>
    </font>
    <font>
      <sz val="9"/>
      <name val="Arial"/>
      <family val="2"/>
      <charset val="1"/>
    </font>
    <font>
      <b/>
      <u/>
      <sz val="10"/>
      <name val="Arial"/>
      <family val="2"/>
      <charset val="1"/>
    </font>
    <font>
      <sz val="20"/>
      <name val="Arial"/>
      <family val="2"/>
      <charset val="238"/>
    </font>
    <font>
      <sz val="9"/>
      <name val="Arial"/>
      <family val="2"/>
      <charset val="238"/>
    </font>
    <font>
      <sz val="11"/>
      <name val="Calibri"/>
      <family val="2"/>
      <charset val="1"/>
    </font>
    <font>
      <sz val="11"/>
      <name val="Arial"/>
      <family val="2"/>
      <charset val="238"/>
    </font>
    <font>
      <sz val="14"/>
      <name val="Arial"/>
      <family val="2"/>
      <charset val="238"/>
    </font>
    <font>
      <sz val="12"/>
      <name val="Arial"/>
      <family val="2"/>
      <charset val="238"/>
    </font>
    <font>
      <sz val="11"/>
      <name val="Arial"/>
      <family val="2"/>
      <charset val="1"/>
    </font>
    <font>
      <sz val="9.9"/>
      <name val="Arial"/>
      <family val="2"/>
      <charset val="1"/>
    </font>
    <font>
      <b/>
      <sz val="20"/>
      <color rgb="FFFF0000"/>
      <name val="Arial"/>
      <family val="2"/>
      <charset val="238"/>
    </font>
    <font>
      <sz val="14"/>
      <name val="Arial"/>
      <family val="2"/>
      <charset val="1"/>
    </font>
    <font>
      <sz val="12"/>
      <name val="Arial"/>
      <family val="2"/>
      <charset val="1"/>
    </font>
    <font>
      <sz val="9"/>
      <color rgb="FF000000"/>
      <name val="Arial"/>
      <family val="2"/>
      <charset val="1"/>
    </font>
    <font>
      <sz val="10"/>
      <color rgb="FF4F81BD"/>
      <name val="Arial"/>
      <family val="2"/>
      <charset val="1"/>
    </font>
    <font>
      <sz val="10"/>
      <color rgb="FF0070C0"/>
      <name val="Arial"/>
      <family val="2"/>
      <charset val="238"/>
    </font>
    <font>
      <sz val="10"/>
      <color rgb="FF000000"/>
      <name val="Segoe UI"/>
      <family val="2"/>
    </font>
    <font>
      <sz val="11"/>
      <color rgb="FF1F497D"/>
      <name val="DengXian"/>
    </font>
    <font>
      <sz val="11"/>
      <color rgb="FF1F497D"/>
      <name val="Calibri"/>
      <family val="2"/>
    </font>
    <font>
      <sz val="10"/>
      <color theme="1"/>
      <name val="Segoe UI"/>
      <family val="2"/>
    </font>
    <font>
      <sz val="11"/>
      <color rgb="FF7F7F7F"/>
      <name val="Calibri"/>
      <family val="2"/>
      <scheme val="minor"/>
    </font>
    <font>
      <sz val="16"/>
      <color rgb="FF0000FF"/>
      <name val="Arial"/>
      <family val="2"/>
    </font>
    <font>
      <sz val="9"/>
      <color rgb="FFC00000"/>
      <name val="Arial"/>
      <family val="2"/>
    </font>
    <font>
      <sz val="10"/>
      <color theme="1"/>
      <name val="Arial"/>
      <family val="2"/>
    </font>
    <font>
      <sz val="9"/>
      <color theme="1"/>
      <name val="Arial"/>
      <family val="2"/>
    </font>
    <font>
      <sz val="10"/>
      <color rgb="FFFF0000"/>
      <name val="Arial"/>
      <family val="2"/>
    </font>
  </fonts>
  <fills count="13">
    <fill>
      <patternFill patternType="none"/>
    </fill>
    <fill>
      <patternFill patternType="gray125"/>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4"/>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rgb="FFF2F2F2"/>
        <bgColor rgb="FFFFFFFF"/>
      </patternFill>
    </fill>
    <fill>
      <patternFill patternType="solid">
        <fgColor rgb="FFFFFFFF"/>
        <bgColor rgb="FFF2F2F2"/>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44" fontId="2" fillId="0" borderId="0" applyFont="0" applyFill="0" applyBorder="0" applyAlignment="0" applyProtection="0"/>
    <xf numFmtId="0" fontId="23" fillId="0" borderId="0" applyNumberFormat="0" applyFill="0" applyBorder="0" applyAlignment="0" applyProtection="0">
      <alignment vertical="top"/>
      <protection locked="0"/>
    </xf>
    <xf numFmtId="9" fontId="2" fillId="0" borderId="0" applyFont="0" applyFill="0" applyBorder="0" applyAlignment="0" applyProtection="0"/>
    <xf numFmtId="0" fontId="37" fillId="0" borderId="0" applyNumberFormat="0" applyFill="0" applyBorder="0" applyAlignment="0" applyProtection="0"/>
  </cellStyleXfs>
  <cellXfs count="207">
    <xf numFmtId="0" fontId="0" fillId="0" borderId="0" xfId="0"/>
    <xf numFmtId="0" fontId="5" fillId="0" borderId="0" xfId="0" applyFont="1" applyAlignment="1">
      <alignment horizontal="left" vertical="center"/>
    </xf>
    <xf numFmtId="0" fontId="6" fillId="2" borderId="1" xfId="0" applyFont="1" applyFill="1" applyBorder="1" applyAlignment="1">
      <alignment horizontal="center" vertical="center" textRotation="90"/>
    </xf>
    <xf numFmtId="0" fontId="7" fillId="2" borderId="1" xfId="0" applyFont="1" applyFill="1" applyBorder="1" applyAlignment="1">
      <alignment horizontal="center" vertical="center" textRotation="90"/>
    </xf>
    <xf numFmtId="0" fontId="10" fillId="3" borderId="1"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2" fillId="3" borderId="1" xfId="0" applyFont="1" applyFill="1" applyBorder="1" applyAlignment="1">
      <alignment horizontal="center" vertical="center" textRotation="90" wrapText="1"/>
    </xf>
    <xf numFmtId="0" fontId="13"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wrapText="1"/>
    </xf>
    <xf numFmtId="0" fontId="4" fillId="3" borderId="1" xfId="0" applyFont="1" applyFill="1" applyBorder="1" applyAlignment="1">
      <alignment horizontal="center" vertical="center" textRotation="90" wrapText="1"/>
    </xf>
    <xf numFmtId="0" fontId="12" fillId="0" borderId="1" xfId="0" applyFont="1" applyBorder="1" applyAlignment="1">
      <alignment vertical="center" wrapText="1"/>
    </xf>
    <xf numFmtId="0" fontId="3" fillId="0" borderId="0" xfId="0" applyFont="1" applyAlignment="1">
      <alignment vertical="center"/>
    </xf>
    <xf numFmtId="0" fontId="16" fillId="0" borderId="0" xfId="0" applyFont="1" applyAlignment="1">
      <alignment vertical="center"/>
    </xf>
    <xf numFmtId="0" fontId="17" fillId="0" borderId="0" xfId="0" applyFont="1" applyAlignment="1">
      <alignment horizontal="left" vertical="top" wrapText="1"/>
    </xf>
    <xf numFmtId="0" fontId="16" fillId="0" borderId="0" xfId="0" applyFont="1" applyAlignment="1">
      <alignment horizontal="left" vertical="top" wrapText="1"/>
    </xf>
    <xf numFmtId="164" fontId="20" fillId="0" borderId="1" xfId="0" applyNumberFormat="1" applyFont="1" applyBorder="1" applyAlignment="1" applyProtection="1">
      <alignment horizontal="center" vertical="center" wrapText="1"/>
      <protection locked="0"/>
    </xf>
    <xf numFmtId="9" fontId="20" fillId="0" borderId="1" xfId="0" applyNumberFormat="1" applyFont="1" applyBorder="1" applyAlignment="1" applyProtection="1">
      <alignment horizontal="center" vertical="center" wrapText="1"/>
      <protection locked="0"/>
    </xf>
    <xf numFmtId="0" fontId="20" fillId="5" borderId="1" xfId="0" applyFont="1" applyFill="1" applyBorder="1" applyAlignment="1">
      <alignment horizontal="right" vertical="center" wrapText="1"/>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6" fontId="21" fillId="4" borderId="1" xfId="0" applyNumberFormat="1" applyFont="1" applyFill="1" applyBorder="1" applyAlignment="1" applyProtection="1">
      <alignment horizontal="left" vertical="top" wrapText="1"/>
      <protection locked="0"/>
    </xf>
    <xf numFmtId="0" fontId="21" fillId="4" borderId="1" xfId="0" applyFont="1" applyFill="1" applyBorder="1" applyAlignment="1" applyProtection="1">
      <alignment horizontal="left" vertical="top" wrapText="1"/>
      <protection locked="0"/>
    </xf>
    <xf numFmtId="0" fontId="21" fillId="0" borderId="1" xfId="1" applyNumberFormat="1" applyFont="1" applyBorder="1" applyAlignment="1" applyProtection="1">
      <alignment horizontal="left" vertical="center"/>
      <protection locked="0"/>
    </xf>
    <xf numFmtId="0" fontId="16" fillId="0" borderId="0" xfId="0" applyFont="1" applyAlignment="1">
      <alignment horizontal="left"/>
    </xf>
    <xf numFmtId="0" fontId="20" fillId="4"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9" fontId="0" fillId="0" borderId="0" xfId="0" applyNumberFormat="1"/>
    <xf numFmtId="0" fontId="23" fillId="0" borderId="1" xfId="2" applyBorder="1" applyAlignment="1">
      <alignment horizontal="left" vertical="center"/>
      <protection locked="0"/>
    </xf>
    <xf numFmtId="0" fontId="0" fillId="0" borderId="0" xfId="0" applyAlignment="1">
      <alignment wrapText="1"/>
    </xf>
    <xf numFmtId="0" fontId="13" fillId="5" borderId="1" xfId="0" applyFont="1" applyFill="1" applyBorder="1" applyAlignment="1">
      <alignment horizontal="right" vertical="center"/>
    </xf>
    <xf numFmtId="164" fontId="20" fillId="0" borderId="1"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0" fontId="19" fillId="5" borderId="1" xfId="0" applyFont="1" applyFill="1" applyBorder="1" applyAlignment="1">
      <alignment horizontal="right" vertical="center"/>
    </xf>
    <xf numFmtId="9" fontId="20" fillId="0" borderId="1" xfId="0" applyNumberFormat="1" applyFont="1" applyBorder="1" applyAlignment="1">
      <alignment horizontal="center" vertical="center" wrapText="1"/>
    </xf>
    <xf numFmtId="0" fontId="4" fillId="0" borderId="0" xfId="0" applyFont="1" applyAlignment="1">
      <alignment horizontal="center" vertical="center"/>
    </xf>
    <xf numFmtId="0" fontId="3" fillId="0" borderId="0" xfId="0" applyFont="1"/>
    <xf numFmtId="0" fontId="12" fillId="0" borderId="0" xfId="0" applyFont="1" applyAlignment="1">
      <alignment horizontal="center" vertical="center" textRotation="90"/>
    </xf>
    <xf numFmtId="0" fontId="4" fillId="0" borderId="0" xfId="0" applyFont="1" applyAlignment="1">
      <alignment horizontal="left" vertical="top"/>
    </xf>
    <xf numFmtId="0" fontId="17" fillId="0" borderId="0" xfId="0" applyFont="1" applyAlignment="1">
      <alignment horizontal="center" vertical="center"/>
    </xf>
    <xf numFmtId="9" fontId="9" fillId="2" borderId="1" xfId="3" applyFont="1" applyFill="1" applyBorder="1" applyAlignment="1">
      <alignment horizontal="center" vertical="center"/>
    </xf>
    <xf numFmtId="0" fontId="15" fillId="0" borderId="0" xfId="0" applyFont="1" applyAlignment="1">
      <alignment horizontal="center" vertical="center" wrapText="1"/>
    </xf>
    <xf numFmtId="0" fontId="4" fillId="0" borderId="0" xfId="0" applyFont="1" applyAlignment="1">
      <alignment vertical="center"/>
    </xf>
    <xf numFmtId="0" fontId="14"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textRotation="90"/>
    </xf>
    <xf numFmtId="0" fontId="3" fillId="0" borderId="0" xfId="0" applyFont="1" applyAlignment="1">
      <alignment vertical="center" wrapText="1"/>
    </xf>
    <xf numFmtId="0" fontId="0" fillId="0" borderId="0" xfId="0" applyAlignment="1">
      <alignment vertical="center"/>
    </xf>
    <xf numFmtId="0" fontId="12" fillId="5" borderId="1" xfId="0" applyFont="1" applyFill="1" applyBorder="1" applyAlignment="1">
      <alignment vertical="center" wrapText="1"/>
    </xf>
    <xf numFmtId="0" fontId="12" fillId="5" borderId="1" xfId="0" applyFont="1" applyFill="1" applyBorder="1" applyAlignment="1">
      <alignment horizontal="left" vertical="center" wrapText="1"/>
    </xf>
    <xf numFmtId="0" fontId="20" fillId="0" borderId="1" xfId="0" applyFont="1" applyBorder="1" applyAlignment="1" applyProtection="1">
      <alignment horizontal="left" vertical="center" wrapText="1"/>
      <protection locked="0"/>
    </xf>
    <xf numFmtId="0" fontId="0" fillId="0" borderId="0" xfId="0" applyAlignment="1">
      <alignment vertical="top" wrapText="1"/>
    </xf>
    <xf numFmtId="0" fontId="0" fillId="0" borderId="0" xfId="0" applyAlignment="1">
      <alignment vertical="top"/>
    </xf>
    <xf numFmtId="0" fontId="4" fillId="7" borderId="0" xfId="0" applyFont="1" applyFill="1" applyAlignment="1">
      <alignment vertical="top" wrapText="1"/>
    </xf>
    <xf numFmtId="0" fontId="12" fillId="0" borderId="7" xfId="0" applyFont="1" applyBorder="1" applyAlignment="1">
      <alignment horizontal="center" vertical="center" textRotation="90"/>
    </xf>
    <xf numFmtId="0" fontId="28" fillId="0" borderId="1" xfId="0" applyFont="1" applyBorder="1" applyAlignment="1" applyProtection="1">
      <alignment vertical="center" wrapText="1"/>
      <protection locked="0"/>
    </xf>
    <xf numFmtId="0" fontId="28" fillId="0" borderId="3" xfId="0" applyFont="1" applyBorder="1" applyAlignment="1" applyProtection="1">
      <alignment vertical="center" wrapText="1"/>
      <protection locked="0"/>
    </xf>
    <xf numFmtId="0" fontId="12" fillId="0" borderId="4" xfId="0" applyFont="1" applyBorder="1" applyAlignment="1">
      <alignment vertical="center" wrapText="1"/>
    </xf>
    <xf numFmtId="0" fontId="28" fillId="0" borderId="3" xfId="0" applyFont="1" applyBorder="1" applyAlignment="1" applyProtection="1">
      <alignment horizontal="left" vertical="center" wrapText="1"/>
      <protection locked="0"/>
    </xf>
    <xf numFmtId="0" fontId="27" fillId="0" borderId="1" xfId="0" applyFont="1" applyBorder="1" applyAlignment="1">
      <alignment vertical="center" wrapText="1"/>
    </xf>
    <xf numFmtId="0" fontId="29" fillId="8" borderId="3" xfId="0" applyFont="1" applyFill="1" applyBorder="1" applyAlignment="1">
      <alignment vertical="center" wrapText="1"/>
    </xf>
    <xf numFmtId="0" fontId="30" fillId="0" borderId="0" xfId="0" applyFont="1" applyAlignment="1">
      <alignment vertical="top" wrapText="1"/>
    </xf>
    <xf numFmtId="0" fontId="0" fillId="3" borderId="1" xfId="0" applyFill="1" applyBorder="1" applyAlignment="1">
      <alignment horizontal="center" vertical="center" textRotation="90" wrapText="1"/>
    </xf>
    <xf numFmtId="0" fontId="31" fillId="0" borderId="0" xfId="0" applyFont="1" applyAlignment="1">
      <alignment horizontal="right" vertical="center"/>
    </xf>
    <xf numFmtId="0" fontId="4" fillId="7" borderId="0" xfId="0" applyFont="1" applyFill="1" applyAlignment="1">
      <alignment vertical="top"/>
    </xf>
    <xf numFmtId="0" fontId="34" fillId="0" borderId="0" xfId="0" applyFont="1" applyAlignment="1">
      <alignment vertical="top"/>
    </xf>
    <xf numFmtId="0" fontId="32" fillId="0" borderId="0" xfId="0" applyFont="1" applyAlignment="1">
      <alignment vertical="top"/>
    </xf>
    <xf numFmtId="0" fontId="32" fillId="0" borderId="0" xfId="0" applyFont="1"/>
    <xf numFmtId="0" fontId="20" fillId="5" borderId="3" xfId="0" applyFont="1" applyFill="1" applyBorder="1" applyAlignment="1">
      <alignment horizontal="right" vertical="center" wrapText="1"/>
    </xf>
    <xf numFmtId="0" fontId="21" fillId="0" borderId="5" xfId="0" applyFont="1" applyBorder="1" applyAlignment="1" applyProtection="1">
      <alignment horizontal="center" vertical="center" wrapText="1"/>
      <protection locked="0"/>
    </xf>
    <xf numFmtId="0" fontId="0" fillId="7" borderId="0" xfId="0" applyFill="1"/>
    <xf numFmtId="0" fontId="32" fillId="0" borderId="0" xfId="0" applyFont="1" applyAlignment="1">
      <alignment wrapText="1"/>
    </xf>
    <xf numFmtId="0" fontId="32" fillId="0" borderId="0" xfId="0" applyFont="1" applyAlignment="1">
      <alignment vertical="top" wrapText="1"/>
    </xf>
    <xf numFmtId="0" fontId="35" fillId="0" borderId="0" xfId="0" applyFont="1" applyAlignment="1">
      <alignment wrapText="1"/>
    </xf>
    <xf numFmtId="0" fontId="2" fillId="0" borderId="0" xfId="0" applyFont="1" applyAlignment="1">
      <alignment vertical="center"/>
    </xf>
    <xf numFmtId="0" fontId="2" fillId="4" borderId="0" xfId="0" applyFont="1" applyFill="1" applyAlignment="1">
      <alignment vertical="center"/>
    </xf>
    <xf numFmtId="0" fontId="2" fillId="0" borderId="0" xfId="0" applyFont="1" applyAlignment="1">
      <alignment horizontal="center" vertical="center"/>
    </xf>
    <xf numFmtId="0" fontId="2" fillId="0" borderId="0" xfId="0" applyFont="1"/>
    <xf numFmtId="0" fontId="2" fillId="0" borderId="0" xfId="0" applyFont="1" applyAlignment="1">
      <alignment horizontal="center" vertical="center" textRotation="90"/>
    </xf>
    <xf numFmtId="0" fontId="2" fillId="0" borderId="0" xfId="0" applyFont="1" applyAlignment="1">
      <alignment vertical="center" wrapText="1"/>
    </xf>
    <xf numFmtId="0" fontId="36" fillId="9" borderId="1" xfId="0" applyFont="1" applyFill="1" applyBorder="1" applyAlignment="1" applyProtection="1">
      <alignment vertical="center" wrapText="1"/>
    </xf>
    <xf numFmtId="0" fontId="36" fillId="9" borderId="1" xfId="0" applyFont="1" applyFill="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32" fillId="0" borderId="0" xfId="0" applyFont="1" applyAlignment="1"/>
    <xf numFmtId="0" fontId="39" fillId="10" borderId="0" xfId="4" applyFont="1" applyFill="1" applyAlignment="1">
      <alignment vertical="top" wrapText="1"/>
    </xf>
    <xf numFmtId="0" fontId="40" fillId="0" borderId="0" xfId="4" applyFont="1" applyAlignment="1">
      <alignment vertical="top" wrapText="1"/>
    </xf>
    <xf numFmtId="0" fontId="41" fillId="0" borderId="0" xfId="4" applyFont="1" applyBorder="1" applyAlignment="1">
      <alignment horizontal="center" vertical="top" wrapText="1"/>
    </xf>
    <xf numFmtId="0" fontId="42" fillId="0" borderId="0" xfId="4" applyFont="1" applyAlignment="1">
      <alignment wrapText="1"/>
    </xf>
    <xf numFmtId="0" fontId="43" fillId="0" borderId="0" xfId="4" applyFont="1" applyAlignment="1">
      <alignment vertical="top" wrapText="1"/>
    </xf>
    <xf numFmtId="0" fontId="38" fillId="0" borderId="0" xfId="4" applyFont="1" applyAlignment="1">
      <alignment vertical="top" wrapText="1"/>
    </xf>
    <xf numFmtId="0" fontId="47" fillId="0" borderId="0" xfId="4" applyFont="1" applyBorder="1" applyAlignment="1">
      <alignment horizontal="center" vertical="top" wrapText="1"/>
    </xf>
    <xf numFmtId="0" fontId="48" fillId="0" borderId="0" xfId="4" applyFont="1" applyAlignment="1">
      <alignment horizontal="left" vertical="center" wrapText="1"/>
    </xf>
    <xf numFmtId="0" fontId="40" fillId="0" borderId="0" xfId="4" applyFont="1" applyAlignment="1">
      <alignment wrapText="1"/>
    </xf>
    <xf numFmtId="0" fontId="40" fillId="0" borderId="0" xfId="4" applyFont="1" applyAlignment="1">
      <alignment vertical="top"/>
    </xf>
    <xf numFmtId="0" fontId="41" fillId="0" borderId="0" xfId="4" applyFont="1" applyBorder="1" applyAlignment="1">
      <alignment horizontal="center" vertical="top"/>
    </xf>
    <xf numFmtId="0" fontId="44" fillId="0" borderId="0" xfId="4" applyFont="1" applyAlignment="1">
      <alignment vertical="top" wrapText="1"/>
    </xf>
    <xf numFmtId="0" fontId="47" fillId="0" borderId="0" xfId="4" applyFont="1" applyBorder="1" applyAlignment="1">
      <alignment horizontal="center" vertical="top"/>
    </xf>
    <xf numFmtId="0" fontId="35" fillId="0" borderId="0" xfId="4" applyFont="1" applyAlignment="1">
      <alignment wrapText="1"/>
    </xf>
    <xf numFmtId="0" fontId="40" fillId="0" borderId="0" xfId="4" applyFont="1"/>
    <xf numFmtId="0" fontId="39" fillId="10" borderId="0" xfId="4" applyFont="1" applyFill="1" applyAlignment="1">
      <alignment vertical="top"/>
    </xf>
    <xf numFmtId="0" fontId="49" fillId="0" borderId="0" xfId="4" applyFont="1" applyAlignment="1">
      <alignment vertical="top" wrapText="1"/>
    </xf>
    <xf numFmtId="0" fontId="40" fillId="0" borderId="0" xfId="4" applyFont="1" applyAlignment="1">
      <alignment horizontal="left" vertical="top"/>
    </xf>
    <xf numFmtId="0" fontId="40" fillId="0" borderId="0" xfId="4" applyFont="1" applyAlignment="1">
      <alignment horizontal="left" vertical="top" wrapText="1"/>
    </xf>
    <xf numFmtId="0" fontId="39" fillId="10" borderId="0" xfId="4" applyFont="1" applyFill="1" applyAlignment="1">
      <alignment horizontal="left" vertical="top"/>
    </xf>
    <xf numFmtId="0" fontId="50" fillId="0" borderId="0" xfId="4" applyFont="1" applyAlignment="1">
      <alignment vertical="top"/>
    </xf>
    <xf numFmtId="0" fontId="51" fillId="0" borderId="0" xfId="4" applyFont="1" applyAlignment="1">
      <alignment vertical="top"/>
    </xf>
    <xf numFmtId="0" fontId="52" fillId="0" borderId="0" xfId="4" applyFont="1" applyAlignment="1">
      <alignment vertical="top" wrapText="1"/>
    </xf>
    <xf numFmtId="0" fontId="48" fillId="0" borderId="0" xfId="4" applyFont="1" applyAlignment="1">
      <alignment vertical="top"/>
    </xf>
    <xf numFmtId="0" fontId="48" fillId="0" borderId="0" xfId="4" applyFont="1" applyAlignment="1">
      <alignment vertical="top" wrapText="1"/>
    </xf>
    <xf numFmtId="0" fontId="48" fillId="0" borderId="0" xfId="4" applyFont="1" applyAlignment="1">
      <alignment vertical="center"/>
    </xf>
    <xf numFmtId="0" fontId="48" fillId="0" borderId="0" xfId="4" applyFont="1" applyAlignment="1">
      <alignment vertical="center" wrapText="1"/>
    </xf>
    <xf numFmtId="0" fontId="51" fillId="0" borderId="0" xfId="4" applyFont="1" applyAlignment="1">
      <alignment vertical="center"/>
    </xf>
    <xf numFmtId="0" fontId="48" fillId="11" borderId="0" xfId="4" applyFont="1" applyFill="1" applyAlignment="1">
      <alignment vertical="center"/>
    </xf>
    <xf numFmtId="0" fontId="42" fillId="0" borderId="0" xfId="4" applyFont="1" applyAlignment="1">
      <alignment vertical="center"/>
    </xf>
    <xf numFmtId="0" fontId="40" fillId="11" borderId="0" xfId="4" applyFont="1" applyFill="1" applyAlignment="1">
      <alignment vertical="top"/>
    </xf>
    <xf numFmtId="0" fontId="42" fillId="0" borderId="0" xfId="4" applyFont="1" applyAlignment="1">
      <alignment vertical="top"/>
    </xf>
    <xf numFmtId="0" fontId="0" fillId="0" borderId="0" xfId="0" applyFill="1" applyAlignment="1">
      <alignment vertical="top"/>
    </xf>
    <xf numFmtId="0" fontId="0" fillId="0" borderId="0" xfId="0" applyFont="1" applyAlignment="1">
      <alignment vertical="top"/>
    </xf>
    <xf numFmtId="0" fontId="35" fillId="0" borderId="0" xfId="0" applyFont="1" applyAlignment="1"/>
    <xf numFmtId="0" fontId="0" fillId="0" borderId="0" xfId="0" applyAlignment="1"/>
    <xf numFmtId="0" fontId="43" fillId="10" borderId="0" xfId="4" applyFont="1" applyFill="1" applyAlignment="1">
      <alignment horizontal="left" vertical="top" wrapText="1"/>
    </xf>
    <xf numFmtId="0" fontId="39" fillId="10" borderId="0" xfId="4" applyFont="1" applyFill="1" applyAlignment="1">
      <alignment horizontal="left" vertical="top" wrapText="1"/>
    </xf>
    <xf numFmtId="0" fontId="43" fillId="10" borderId="0" xfId="4" applyFont="1" applyFill="1" applyAlignment="1">
      <alignment vertical="top" wrapText="1"/>
    </xf>
    <xf numFmtId="0" fontId="37" fillId="0" borderId="0" xfId="4" applyAlignment="1">
      <alignment horizontal="left" vertical="top" wrapText="1"/>
    </xf>
    <xf numFmtId="0" fontId="37" fillId="0" borderId="0" xfId="4" applyAlignment="1">
      <alignment vertical="top" wrapText="1"/>
    </xf>
    <xf numFmtId="0" fontId="49" fillId="0" borderId="0" xfId="4" applyFont="1" applyAlignment="1">
      <alignment horizontal="left" vertical="top" wrapText="1"/>
    </xf>
    <xf numFmtId="0" fontId="53" fillId="0" borderId="0" xfId="4" applyFont="1" applyAlignment="1">
      <alignment vertical="top" wrapText="1"/>
    </xf>
    <xf numFmtId="0" fontId="50" fillId="0" borderId="0" xfId="4" applyFont="1" applyAlignment="1">
      <alignment vertical="top" wrapText="1"/>
    </xf>
    <xf numFmtId="0" fontId="37" fillId="0" borderId="0" xfId="4" applyAlignment="1">
      <alignment vertical="top"/>
    </xf>
    <xf numFmtId="0" fontId="55" fillId="0" borderId="0" xfId="4" applyFont="1" applyAlignment="1">
      <alignment vertical="top" wrapText="1"/>
    </xf>
    <xf numFmtId="0" fontId="51" fillId="0" borderId="0" xfId="4" applyFont="1" applyAlignment="1">
      <alignment vertical="top" wrapText="1"/>
    </xf>
    <xf numFmtId="0" fontId="56" fillId="0" borderId="0" xfId="4" applyFont="1" applyAlignment="1">
      <alignment vertical="top" wrapText="1"/>
    </xf>
    <xf numFmtId="0" fontId="57" fillId="0" borderId="0" xfId="4" applyFont="1" applyAlignment="1">
      <alignment vertical="top" wrapText="1"/>
    </xf>
    <xf numFmtId="0" fontId="45" fillId="0" borderId="0" xfId="4" applyFont="1" applyAlignment="1">
      <alignment vertical="top" wrapText="1"/>
    </xf>
    <xf numFmtId="0" fontId="45" fillId="0" borderId="0" xfId="4" applyFont="1" applyAlignment="1">
      <alignment vertical="center" wrapText="1"/>
    </xf>
    <xf numFmtId="9" fontId="48" fillId="0" borderId="0" xfId="4" applyNumberFormat="1" applyFont="1" applyAlignment="1">
      <alignment vertical="center" wrapText="1"/>
    </xf>
    <xf numFmtId="0" fontId="48" fillId="0" borderId="0" xfId="4" applyFont="1" applyAlignment="1" applyProtection="1">
      <alignment vertical="center" wrapText="1"/>
      <protection locked="0"/>
    </xf>
    <xf numFmtId="0" fontId="58" fillId="0" borderId="0" xfId="4" applyFont="1" applyAlignment="1">
      <alignment vertical="center" wrapText="1"/>
    </xf>
    <xf numFmtId="0" fontId="56" fillId="0" borderId="0" xfId="4" applyFont="1" applyAlignment="1">
      <alignment vertical="center" wrapText="1"/>
    </xf>
    <xf numFmtId="0" fontId="58" fillId="11" borderId="0" xfId="4" applyFont="1" applyFill="1" applyAlignment="1">
      <alignment vertical="center" wrapText="1"/>
    </xf>
    <xf numFmtId="0" fontId="0" fillId="0" borderId="0" xfId="4" applyFont="1" applyAlignment="1">
      <alignment vertical="center" wrapText="1"/>
    </xf>
    <xf numFmtId="0" fontId="42" fillId="0" borderId="0" xfId="4" applyFont="1" applyAlignment="1">
      <alignment vertical="center" wrapText="1"/>
    </xf>
    <xf numFmtId="0" fontId="38" fillId="11" borderId="0" xfId="4" applyFont="1" applyFill="1" applyAlignment="1">
      <alignment vertical="top" wrapText="1"/>
    </xf>
    <xf numFmtId="0" fontId="0" fillId="0" borderId="0" xfId="4" applyFont="1" applyAlignment="1">
      <alignment vertical="top" wrapText="1"/>
    </xf>
    <xf numFmtId="0" fontId="59" fillId="0" borderId="0" xfId="4" applyFont="1" applyAlignment="1">
      <alignment vertical="top" wrapText="1"/>
    </xf>
    <xf numFmtId="0" fontId="60" fillId="0" borderId="0" xfId="4" applyFont="1" applyAlignment="1">
      <alignment vertical="top"/>
    </xf>
    <xf numFmtId="0" fontId="60" fillId="0" borderId="0" xfId="4" applyFont="1" applyAlignment="1">
      <alignment vertical="top" wrapText="1"/>
    </xf>
    <xf numFmtId="0" fontId="61" fillId="0" borderId="0" xfId="0" applyFont="1" applyAlignment="1">
      <alignment horizontal="left" vertical="center" wrapText="1"/>
    </xf>
    <xf numFmtId="0" fontId="0" fillId="0" borderId="0" xfId="0" applyAlignment="1">
      <alignment horizontal="left" vertical="center" wrapText="1"/>
    </xf>
    <xf numFmtId="0" fontId="6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wrapText="1"/>
    </xf>
    <xf numFmtId="0" fontId="62" fillId="0" borderId="0" xfId="0" applyFont="1" applyAlignment="1">
      <alignment wrapText="1"/>
    </xf>
    <xf numFmtId="0" fontId="19" fillId="5" borderId="3" xfId="0" applyFont="1" applyFill="1" applyBorder="1" applyAlignment="1">
      <alignment horizontal="left" vertical="center"/>
    </xf>
    <xf numFmtId="0" fontId="19" fillId="5" borderId="5" xfId="0" applyFont="1" applyFill="1" applyBorder="1" applyAlignment="1">
      <alignment horizontal="left" vertical="center"/>
    </xf>
    <xf numFmtId="0" fontId="0" fillId="0" borderId="0" xfId="0" quotePrefix="1" applyAlignment="1">
      <alignment horizontal="left" vertical="center" wrapText="1"/>
    </xf>
    <xf numFmtId="0" fontId="25" fillId="0" borderId="0" xfId="0" applyFont="1" applyAlignment="1">
      <alignment vertical="top"/>
    </xf>
    <xf numFmtId="0" fontId="26" fillId="0" borderId="0" xfId="0" applyFont="1" applyAlignment="1">
      <alignment vertical="top" wrapText="1"/>
    </xf>
    <xf numFmtId="0" fontId="0" fillId="3" borderId="1" xfId="0" applyFont="1" applyFill="1" applyBorder="1" applyAlignment="1">
      <alignment horizontal="center" vertical="center" textRotation="90" wrapText="1"/>
    </xf>
    <xf numFmtId="0" fontId="12" fillId="9" borderId="1" xfId="0" applyFont="1" applyFill="1" applyBorder="1" applyAlignment="1">
      <alignment vertical="center" wrapText="1"/>
    </xf>
    <xf numFmtId="0" fontId="12" fillId="12" borderId="1" xfId="0" applyFont="1" applyFill="1" applyBorder="1" applyAlignment="1">
      <alignment horizontal="left" vertical="center" wrapText="1"/>
    </xf>
    <xf numFmtId="0" fontId="0" fillId="0" borderId="0" xfId="0" applyFont="1" applyAlignment="1">
      <alignment vertical="top" wrapText="1"/>
    </xf>
    <xf numFmtId="0" fontId="48" fillId="11" borderId="0" xfId="4" applyFont="1" applyFill="1" applyAlignment="1">
      <alignment vertical="center" wrapText="1"/>
    </xf>
    <xf numFmtId="0" fontId="58" fillId="0" borderId="0" xfId="4" applyFont="1" applyAlignment="1">
      <alignment vertical="top" wrapText="1"/>
    </xf>
    <xf numFmtId="0" fontId="45" fillId="12" borderId="0" xfId="4" applyFont="1" applyFill="1" applyAlignment="1">
      <alignment vertical="top" wrapText="1"/>
    </xf>
    <xf numFmtId="0" fontId="0" fillId="12" borderId="0" xfId="0" applyFill="1" applyAlignment="1">
      <alignment vertical="top" wrapText="1"/>
    </xf>
    <xf numFmtId="0" fontId="37" fillId="12" borderId="0" xfId="4" applyFill="1" applyAlignment="1">
      <alignment horizontal="left" vertical="top" wrapText="1"/>
    </xf>
    <xf numFmtId="0" fontId="60" fillId="12" borderId="0" xfId="4" applyFont="1" applyFill="1" applyAlignment="1">
      <alignment vertical="top" wrapText="1"/>
    </xf>
    <xf numFmtId="0" fontId="37" fillId="12" borderId="0" xfId="4" applyFill="1" applyAlignment="1">
      <alignment vertical="top" wrapText="1"/>
    </xf>
    <xf numFmtId="0" fontId="25" fillId="0" borderId="0" xfId="0" applyFont="1" applyAlignment="1">
      <alignment vertical="top" wrapText="1"/>
    </xf>
    <xf numFmtId="1" fontId="0" fillId="0" borderId="0" xfId="0" applyNumberFormat="1" applyAlignment="1">
      <alignment vertical="top" wrapText="1"/>
    </xf>
    <xf numFmtId="0" fontId="65" fillId="0" borderId="0" xfId="4" applyFont="1" applyAlignment="1">
      <alignment horizontal="left" vertical="top" wrapText="1"/>
    </xf>
    <xf numFmtId="0" fontId="65" fillId="0" borderId="0" xfId="4" applyFont="1" applyAlignment="1">
      <alignment vertical="top" wrapText="1"/>
    </xf>
    <xf numFmtId="0" fontId="26" fillId="0" borderId="0" xfId="4" applyFont="1" applyAlignment="1">
      <alignment vertical="top" wrapText="1"/>
    </xf>
    <xf numFmtId="0" fontId="66" fillId="0" borderId="0" xfId="0" applyFont="1" applyAlignment="1" applyProtection="1">
      <alignment horizontal="center"/>
      <protection locked="0"/>
    </xf>
    <xf numFmtId="0" fontId="67" fillId="9" borderId="1" xfId="0" applyFont="1" applyFill="1" applyBorder="1" applyAlignment="1" applyProtection="1">
      <alignment vertical="center" wrapText="1"/>
    </xf>
    <xf numFmtId="0" fontId="69" fillId="0" borderId="4" xfId="0" applyFont="1" applyBorder="1" applyAlignment="1">
      <alignment vertical="center" wrapText="1"/>
    </xf>
    <xf numFmtId="0" fontId="69" fillId="0" borderId="1" xfId="0" applyFont="1" applyBorder="1" applyAlignment="1">
      <alignment vertical="center" wrapText="1"/>
    </xf>
    <xf numFmtId="0" fontId="68" fillId="3" borderId="1" xfId="0" applyFont="1" applyFill="1" applyBorder="1" applyAlignment="1">
      <alignment horizontal="center" vertical="center" textRotation="90" wrapText="1"/>
    </xf>
    <xf numFmtId="0" fontId="69" fillId="0" borderId="1" xfId="0" applyFont="1" applyBorder="1" applyAlignment="1">
      <alignment horizontal="left" vertical="center" wrapText="1"/>
    </xf>
    <xf numFmtId="0" fontId="69" fillId="12" borderId="1" xfId="0" applyFont="1" applyFill="1" applyBorder="1" applyAlignment="1">
      <alignment horizontal="left" vertical="center" wrapText="1"/>
    </xf>
    <xf numFmtId="0" fontId="69" fillId="9" borderId="1" xfId="0" applyFont="1" applyFill="1" applyBorder="1" applyAlignment="1" applyProtection="1">
      <alignment vertical="center" wrapText="1"/>
    </xf>
    <xf numFmtId="0" fontId="70" fillId="0" borderId="0" xfId="0" applyFont="1" applyAlignment="1">
      <alignment vertical="top" wrapText="1"/>
    </xf>
    <xf numFmtId="0" fontId="70" fillId="0" borderId="0" xfId="4" applyFont="1" applyAlignment="1">
      <alignment vertical="top" wrapText="1"/>
    </xf>
    <xf numFmtId="0" fontId="20" fillId="4" borderId="3" xfId="0" applyFont="1" applyFill="1" applyBorder="1" applyAlignment="1" applyProtection="1">
      <alignment horizontal="left" vertical="center" wrapText="1"/>
      <protection locked="0"/>
    </xf>
    <xf numFmtId="0" fontId="20" fillId="4" borderId="5" xfId="0" applyFont="1" applyFill="1" applyBorder="1" applyAlignment="1" applyProtection="1">
      <alignment horizontal="left" vertical="center" wrapText="1"/>
      <protection locked="0"/>
    </xf>
    <xf numFmtId="0" fontId="19" fillId="5" borderId="3" xfId="0" applyFont="1" applyFill="1" applyBorder="1" applyAlignment="1">
      <alignment horizontal="left" vertical="center"/>
    </xf>
    <xf numFmtId="0" fontId="19" fillId="5" borderId="5" xfId="0" applyFont="1" applyFill="1" applyBorder="1" applyAlignment="1">
      <alignment horizontal="left" vertical="center"/>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8" fillId="6" borderId="3"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3" fillId="5" borderId="3" xfId="0" applyFont="1" applyFill="1" applyBorder="1" applyAlignment="1">
      <alignment horizontal="left" vertical="center"/>
    </xf>
    <xf numFmtId="0" fontId="13" fillId="5" borderId="5" xfId="0" applyFont="1" applyFill="1" applyBorder="1" applyAlignment="1">
      <alignment horizontal="left"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33" fillId="3" borderId="1" xfId="0" applyFont="1" applyFill="1" applyBorder="1" applyAlignment="1">
      <alignment horizontal="center" vertical="center" textRotation="90" wrapText="1"/>
    </xf>
    <xf numFmtId="0" fontId="32" fillId="3" borderId="1" xfId="0" applyFont="1" applyFill="1" applyBorder="1" applyAlignment="1">
      <alignment horizontal="center" vertical="center" textRotation="90" wrapText="1"/>
    </xf>
    <xf numFmtId="0" fontId="33" fillId="0" borderId="1" xfId="0" applyFont="1" applyBorder="1" applyAlignment="1">
      <alignment vertical="center" wrapText="1"/>
    </xf>
    <xf numFmtId="0" fontId="33" fillId="0" borderId="3" xfId="0" applyFont="1" applyBorder="1" applyAlignment="1" applyProtection="1">
      <alignment vertical="center" wrapText="1"/>
      <protection locked="0"/>
    </xf>
    <xf numFmtId="0" fontId="33" fillId="9" borderId="1" xfId="0" applyFont="1" applyFill="1" applyBorder="1" applyAlignment="1" applyProtection="1">
      <alignment vertical="center" wrapText="1"/>
    </xf>
    <xf numFmtId="0" fontId="69" fillId="3" borderId="1" xfId="0" applyFont="1" applyFill="1" applyBorder="1" applyAlignment="1">
      <alignment horizontal="center" vertical="center" textRotation="90" wrapText="1"/>
    </xf>
  </cellXfs>
  <cellStyles count="5">
    <cellStyle name="Currency" xfId="1" builtinId="4"/>
    <cellStyle name="Explanatory Text" xfId="4" builtinId="53"/>
    <cellStyle name="Hyperlink" xfId="2" builtinId="8"/>
    <cellStyle name="Normal" xfId="0" builtinId="0"/>
    <cellStyle name="Percent" xfId="3" builtinId="5"/>
  </cellStyles>
  <dxfs count="8">
    <dxf>
      <fill>
        <patternFill patternType="none">
          <bgColor indexed="65"/>
        </patternFill>
      </fill>
      <border>
        <left style="thin">
          <color indexed="64"/>
        </left>
        <right style="thin">
          <color indexed="64"/>
        </right>
        <top style="thin">
          <color indexed="64"/>
        </top>
        <bottom style="thin">
          <color indexed="64"/>
        </bottom>
      </border>
    </dxf>
    <dxf>
      <fill>
        <patternFill patternType="none">
          <bgColor indexed="65"/>
        </patternFill>
      </fill>
      <border>
        <left style="thin">
          <color indexed="64"/>
        </left>
        <right style="thin">
          <color indexed="64"/>
        </right>
        <top style="thin">
          <color indexed="64"/>
        </top>
        <bottom style="thin">
          <color indexed="64"/>
        </bottom>
      </border>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11"/>
        </patternFill>
      </fill>
    </dxf>
    <dxf>
      <font>
        <b/>
        <i val="0"/>
        <condense val="0"/>
        <extend val="0"/>
        <color indexed="9"/>
      </font>
      <fill>
        <patternFill>
          <bgColor indexed="10"/>
        </patternFill>
      </fill>
    </dxf>
  </dxfs>
  <tableStyles count="0" defaultTableStyle="TableStyleMedium9" defaultPivotStyle="PivotStyleLight16"/>
  <colors>
    <mruColors>
      <color rgb="FF0000FF"/>
      <color rgb="FF8B4F5C"/>
      <color rgb="FF993366"/>
      <color rgb="FF9D3D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1.xml"/><Relationship Id="rId13" Type="http://schemas.openxmlformats.org/officeDocument/2006/relationships/chartsheet" Target="chartsheets/sheet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4.xml"/><Relationship Id="rId17" Type="http://schemas.openxmlformats.org/officeDocument/2006/relationships/worksheet" Target="worksheets/sheet11.xml"/><Relationship Id="rId2" Type="http://schemas.openxmlformats.org/officeDocument/2006/relationships/worksheet" Target="worksheets/sheet2.xml"/><Relationship Id="rId16" Type="http://schemas.openxmlformats.org/officeDocument/2006/relationships/worksheet" Target="worksheets/sheet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8.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9.xml"/><Relationship Id="rId23" Type="http://schemas.openxmlformats.org/officeDocument/2006/relationships/customXml" Target="../customXml/item2.xml"/><Relationship Id="rId10" Type="http://schemas.openxmlformats.org/officeDocument/2006/relationships/chartsheet" Target="chartsheets/sheet3.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hartsheet" Target="chartsheets/sheet2.xml"/><Relationship Id="rId14" Type="http://schemas.openxmlformats.org/officeDocument/2006/relationships/chartsheet" Target="chartsheets/sheet6.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rgbClr val="000000"/>
                </a:solidFill>
                <a:latin typeface="Arial"/>
                <a:ea typeface="Arial"/>
                <a:cs typeface="Arial"/>
              </a:defRPr>
            </a:pPr>
            <a:r>
              <a:rPr lang="en-US" sz="1400" b="1" i="0" u="none" strike="noStrike">
                <a:effectLst/>
                <a:latin typeface="Arial" pitchFamily="34" charset="0"/>
                <a:cs typeface="Arial" pitchFamily="34" charset="0"/>
              </a:rPr>
              <a:t>Summary /</a:t>
            </a:r>
            <a:r>
              <a:rPr lang="en-US" sz="1400" b="1">
                <a:latin typeface="Arial" pitchFamily="34" charset="0"/>
                <a:cs typeface="Arial" pitchFamily="34" charset="0"/>
              </a:rPr>
              <a:t> </a:t>
            </a:r>
            <a:r>
              <a:rPr lang="ja-JP" altLang="en-US" sz="1400" b="1" i="0" u="none" strike="noStrike">
                <a:effectLst/>
                <a:latin typeface="Arial" pitchFamily="34" charset="0"/>
                <a:cs typeface="Arial" pitchFamily="34" charset="0"/>
              </a:rPr>
              <a:t>摘要 </a:t>
            </a:r>
            <a:r>
              <a:rPr lang="en-US" altLang="ja-JP" sz="1400" b="1" i="0" u="none" strike="noStrike">
                <a:effectLst/>
                <a:latin typeface="Arial" pitchFamily="34" charset="0"/>
                <a:cs typeface="Arial" pitchFamily="34" charset="0"/>
              </a:rPr>
              <a:t>/ </a:t>
            </a:r>
            <a:r>
              <a:rPr lang="en-US" sz="1400" b="1" i="0" u="none" strike="noStrike">
                <a:effectLst/>
                <a:latin typeface="Arial" pitchFamily="34" charset="0"/>
                <a:cs typeface="Arial" pitchFamily="34" charset="0"/>
              </a:rPr>
              <a:t>Résumé / összefoglalás / Resumen / </a:t>
            </a:r>
            <a:r>
              <a:rPr lang="de-DE" sz="1400" b="1" i="0" u="none" strike="noStrike" baseline="0"/>
              <a:t>Zusammenfassung</a:t>
            </a:r>
            <a:r>
              <a:rPr lang="en-US" sz="1400" b="1" i="0" u="none" strike="noStrike">
                <a:effectLst/>
                <a:latin typeface="Arial" pitchFamily="34" charset="0"/>
                <a:cs typeface="Arial" pitchFamily="34" charset="0"/>
              </a:rPr>
              <a:t> </a:t>
            </a:r>
            <a:endParaRPr lang="en-US" sz="1400" b="1">
              <a:latin typeface="Arial" pitchFamily="34" charset="0"/>
              <a:cs typeface="Arial" pitchFamily="34" charset="0"/>
            </a:endParaRPr>
          </a:p>
        </c:rich>
      </c:tx>
      <c:layout>
        <c:manualLayout>
          <c:xMode val="edge"/>
          <c:yMode val="edge"/>
          <c:x val="0.20837017855989479"/>
          <c:y val="1.0918464460235153E-2"/>
        </c:manualLayout>
      </c:layout>
      <c:overlay val="0"/>
      <c:spPr>
        <a:noFill/>
        <a:ln w="25400">
          <a:noFill/>
        </a:ln>
      </c:spPr>
    </c:title>
    <c:autoTitleDeleted val="0"/>
    <c:plotArea>
      <c:layout>
        <c:manualLayout>
          <c:layoutTarget val="inner"/>
          <c:xMode val="edge"/>
          <c:yMode val="edge"/>
          <c:x val="6.1043285238623762E-2"/>
          <c:y val="0.19575856443719417"/>
          <c:w val="0.92785793562708119"/>
          <c:h val="0.73898858075040774"/>
        </c:manualLayout>
      </c:layout>
      <c:barChart>
        <c:barDir val="col"/>
        <c:grouping val="clustered"/>
        <c:varyColors val="0"/>
        <c:ser>
          <c:idx val="0"/>
          <c:order val="0"/>
          <c:tx>
            <c:strRef>
              <c:f>Sheet3!$B$1</c:f>
              <c:strCache>
                <c:ptCount val="1"/>
                <c:pt idx="0">
                  <c:v>SUPPLIER SELF SCORE</c:v>
                </c:pt>
              </c:strCache>
            </c:strRef>
          </c:tx>
          <c:spPr>
            <a:solidFill>
              <a:srgbClr val="9999FF"/>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Sheet3!$A$2:$A$8</c:f>
              <c:strCache>
                <c:ptCount val="7"/>
                <c:pt idx="0">
                  <c:v>FINANCIAL</c:v>
                </c:pt>
                <c:pt idx="1">
                  <c:v>Quality Systems</c:v>
                </c:pt>
                <c:pt idx="2">
                  <c:v>Social Accountability</c:v>
                </c:pt>
                <c:pt idx="3">
                  <c:v>Environment &amp; Safety</c:v>
                </c:pt>
                <c:pt idx="4">
                  <c:v>Operations</c:v>
                </c:pt>
                <c:pt idx="5">
                  <c:v>Security</c:v>
                </c:pt>
                <c:pt idx="6">
                  <c:v>Total</c:v>
                </c:pt>
              </c:strCache>
            </c:strRef>
          </c:cat>
          <c:val>
            <c:numRef>
              <c:f>Sheet3!$B$2:$B$8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615-4B8E-9A77-36ECD3DFF3D7}"/>
            </c:ext>
          </c:extLst>
        </c:ser>
        <c:ser>
          <c:idx val="1"/>
          <c:order val="1"/>
          <c:tx>
            <c:strRef>
              <c:f>Sheet3!$C$1</c:f>
              <c:strCache>
                <c:ptCount val="1"/>
                <c:pt idx="0">
                  <c:v>GEXPRO SERVICES SCORE</c:v>
                </c:pt>
              </c:strCache>
            </c:strRef>
          </c:tx>
          <c:spPr>
            <a:solidFill>
              <a:srgbClr val="993366"/>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Sheet3!$A$2:$A$8</c:f>
              <c:strCache>
                <c:ptCount val="7"/>
                <c:pt idx="0">
                  <c:v>FINANCIAL</c:v>
                </c:pt>
                <c:pt idx="1">
                  <c:v>Quality Systems</c:v>
                </c:pt>
                <c:pt idx="2">
                  <c:v>Social Accountability</c:v>
                </c:pt>
                <c:pt idx="3">
                  <c:v>Environment &amp; Safety</c:v>
                </c:pt>
                <c:pt idx="4">
                  <c:v>Operations</c:v>
                </c:pt>
                <c:pt idx="5">
                  <c:v>Security</c:v>
                </c:pt>
                <c:pt idx="6">
                  <c:v>Total</c:v>
                </c:pt>
              </c:strCache>
            </c:strRef>
          </c:cat>
          <c:val>
            <c:numRef>
              <c:f>Sheet3!$C$2:$C$8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615-4B8E-9A77-36ECD3DFF3D7}"/>
            </c:ext>
          </c:extLst>
        </c:ser>
        <c:dLbls>
          <c:showLegendKey val="0"/>
          <c:showVal val="0"/>
          <c:showCatName val="0"/>
          <c:showSerName val="0"/>
          <c:showPercent val="0"/>
          <c:showBubbleSize val="0"/>
        </c:dLbls>
        <c:gapWidth val="150"/>
        <c:axId val="110987520"/>
        <c:axId val="110993408"/>
      </c:barChart>
      <c:catAx>
        <c:axId val="110987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1" i="0" u="none" strike="noStrike" baseline="0">
                <a:solidFill>
                  <a:srgbClr val="000000"/>
                </a:solidFill>
                <a:latin typeface="Arial"/>
                <a:ea typeface="Arial"/>
                <a:cs typeface="Arial"/>
              </a:defRPr>
            </a:pPr>
            <a:endParaRPr lang="en-US"/>
          </a:p>
        </c:txPr>
        <c:crossAx val="110993408"/>
        <c:crosses val="autoZero"/>
        <c:auto val="1"/>
        <c:lblAlgn val="ctr"/>
        <c:lblOffset val="100"/>
        <c:tickLblSkip val="1"/>
        <c:tickMarkSkip val="1"/>
        <c:noMultiLvlLbl val="0"/>
      </c:catAx>
      <c:valAx>
        <c:axId val="110993408"/>
        <c:scaling>
          <c:orientation val="minMax"/>
          <c:max val="1.2"/>
          <c:min val="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0987520"/>
        <c:crosses val="autoZero"/>
        <c:crossBetween val="between"/>
        <c:majorUnit val="0.2"/>
        <c:minorUnit val="4.0000000000000008E-2"/>
      </c:valAx>
      <c:spPr>
        <a:solidFill>
          <a:srgbClr val="C0C0C0"/>
        </a:solidFill>
        <a:ln w="12700">
          <a:solidFill>
            <a:srgbClr val="808080"/>
          </a:solidFill>
          <a:prstDash val="solid"/>
        </a:ln>
      </c:spPr>
    </c:plotArea>
    <c:legend>
      <c:legendPos val="r"/>
      <c:layout>
        <c:manualLayout>
          <c:xMode val="edge"/>
          <c:yMode val="edge"/>
          <c:x val="0.37290033594624872"/>
          <c:y val="9.6091205211726399E-2"/>
          <c:w val="0.30347144456886904"/>
          <c:h val="6.1889250814332261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Financial</a:t>
            </a:r>
            <a:r>
              <a:rPr lang="en-US" sz="1400" b="1" i="0" u="none" strike="noStrike" baseline="0"/>
              <a:t> / </a:t>
            </a:r>
            <a:r>
              <a:rPr lang="ja-JP" altLang="en-US" sz="1400" b="1" i="0" u="none" strike="noStrike" baseline="0">
                <a:effectLst/>
              </a:rPr>
              <a:t>财政部</a:t>
            </a:r>
            <a:r>
              <a:rPr lang="ja-JP" altLang="en-US" sz="1400" b="1" i="0" u="none" strike="noStrike" baseline="0"/>
              <a:t> </a:t>
            </a:r>
            <a:r>
              <a:rPr lang="en-US" sz="1400" b="1" i="0" u="none" strike="noStrike" baseline="0">
                <a:effectLst/>
              </a:rPr>
              <a:t>Financier / Pénzügyi / Financiero / Finanzen</a:t>
            </a:r>
            <a:r>
              <a:rPr lang="en-US" sz="1400" b="1" i="0" u="none" strike="noStrike" baseline="0"/>
              <a:t> </a:t>
            </a:r>
            <a:endParaRPr lang="en-US" b="1"/>
          </a:p>
        </c:rich>
      </c:tx>
      <c:layout>
        <c:manualLayout>
          <c:xMode val="edge"/>
          <c:yMode val="edge"/>
          <c:x val="0.13158273001109763"/>
          <c:y val="1.9591916864050533E-2"/>
        </c:manualLayout>
      </c:layout>
      <c:overlay val="0"/>
      <c:spPr>
        <a:noFill/>
        <a:ln w="25400">
          <a:noFill/>
        </a:ln>
      </c:spPr>
    </c:title>
    <c:autoTitleDeleted val="0"/>
    <c:plotArea>
      <c:layout>
        <c:manualLayout>
          <c:layoutTarget val="inner"/>
          <c:xMode val="edge"/>
          <c:yMode val="edge"/>
          <c:x val="4.4395116537180909E-2"/>
          <c:y val="0.19575856443719417"/>
          <c:w val="0.94450610432852389"/>
          <c:h val="0.55628058727569329"/>
        </c:manualLayout>
      </c:layout>
      <c:barChart>
        <c:barDir val="col"/>
        <c:grouping val="clustered"/>
        <c:varyColors val="0"/>
        <c:ser>
          <c:idx val="0"/>
          <c:order val="0"/>
          <c:tx>
            <c:strRef>
              <c:f>Financial!$H$5</c:f>
              <c:strCache>
                <c:ptCount val="1"/>
                <c:pt idx="0">
                  <c:v>SUPPLIER SELF SCORE</c:v>
                </c:pt>
              </c:strCache>
            </c:strRef>
          </c:tx>
          <c:spPr>
            <a:solidFill>
              <a:srgbClr val="9999FF"/>
            </a:solidFill>
            <a:ln w="12700">
              <a:solidFill>
                <a:srgbClr val="000000"/>
              </a:solidFill>
              <a:prstDash val="solid"/>
            </a:ln>
          </c:spPr>
          <c:invertIfNegative val="0"/>
          <c:cat>
            <c:strRef>
              <c:f>Financial!$C$6:$C$20</c:f>
              <c:strCache>
                <c:ptCount val="15"/>
                <c:pt idx="0">
                  <c:v>Public Company</c:v>
                </c:pt>
                <c:pt idx="1">
                  <c:v>Years in Business
</c:v>
                </c:pt>
                <c:pt idx="2">
                  <c:v>Global Business</c:v>
                </c:pt>
                <c:pt idx="3">
                  <c:v>Supplier Dependency</c:v>
                </c:pt>
                <c:pt idx="4">
                  <c:v>Customer Dependency</c:v>
                </c:pt>
                <c:pt idx="5">
                  <c:v>Capital Change</c:v>
                </c:pt>
                <c:pt idx="6">
                  <c:v>Liabilities Ratio</c:v>
                </c:pt>
                <c:pt idx="7">
                  <c:v>Average GP% Trend</c:v>
                </c:pt>
                <c:pt idx="8">
                  <c:v>Sales Trend</c:v>
                </c:pt>
                <c:pt idx="9">
                  <c:v>Audit Report Opinion</c:v>
                </c:pt>
                <c:pt idx="10">
                  <c:v>Bank Loan Delinquency</c:v>
                </c:pt>
                <c:pt idx="11">
                  <c:v>Cashflow</c:v>
                </c:pt>
                <c:pt idx="12">
                  <c:v>Litigation</c:v>
                </c:pt>
                <c:pt idx="13">
                  <c:v>Tax Issues</c:v>
                </c:pt>
                <c:pt idx="14">
                  <c:v>Management Stability</c:v>
                </c:pt>
              </c:strCache>
            </c:strRef>
          </c:cat>
          <c:val>
            <c:numRef>
              <c:f>Financial!$H$6:$H$20</c:f>
              <c:numCache>
                <c:formatCode>General</c:formatCode>
                <c:ptCount val="15"/>
              </c:numCache>
            </c:numRef>
          </c:val>
          <c:extLst>
            <c:ext xmlns:c16="http://schemas.microsoft.com/office/drawing/2014/chart" uri="{C3380CC4-5D6E-409C-BE32-E72D297353CC}">
              <c16:uniqueId val="{00000000-E5CF-4F47-98F0-093234EE7771}"/>
            </c:ext>
          </c:extLst>
        </c:ser>
        <c:ser>
          <c:idx val="1"/>
          <c:order val="1"/>
          <c:tx>
            <c:strRef>
              <c:f>Financial!$I$5</c:f>
              <c:strCache>
                <c:ptCount val="1"/>
                <c:pt idx="0">
                  <c:v>GEXPRO SERVICES SCORE</c:v>
                </c:pt>
              </c:strCache>
            </c:strRef>
          </c:tx>
          <c:spPr>
            <a:solidFill>
              <a:srgbClr val="993366"/>
            </a:solidFill>
            <a:ln w="12700">
              <a:solidFill>
                <a:srgbClr val="000000"/>
              </a:solidFill>
              <a:prstDash val="solid"/>
            </a:ln>
          </c:spPr>
          <c:invertIfNegative val="0"/>
          <c:cat>
            <c:strRef>
              <c:f>Financial!$C$6:$C$20</c:f>
              <c:strCache>
                <c:ptCount val="15"/>
                <c:pt idx="0">
                  <c:v>Public Company</c:v>
                </c:pt>
                <c:pt idx="1">
                  <c:v>Years in Business
</c:v>
                </c:pt>
                <c:pt idx="2">
                  <c:v>Global Business</c:v>
                </c:pt>
                <c:pt idx="3">
                  <c:v>Supplier Dependency</c:v>
                </c:pt>
                <c:pt idx="4">
                  <c:v>Customer Dependency</c:v>
                </c:pt>
                <c:pt idx="5">
                  <c:v>Capital Change</c:v>
                </c:pt>
                <c:pt idx="6">
                  <c:v>Liabilities Ratio</c:v>
                </c:pt>
                <c:pt idx="7">
                  <c:v>Average GP% Trend</c:v>
                </c:pt>
                <c:pt idx="8">
                  <c:v>Sales Trend</c:v>
                </c:pt>
                <c:pt idx="9">
                  <c:v>Audit Report Opinion</c:v>
                </c:pt>
                <c:pt idx="10">
                  <c:v>Bank Loan Delinquency</c:v>
                </c:pt>
                <c:pt idx="11">
                  <c:v>Cashflow</c:v>
                </c:pt>
                <c:pt idx="12">
                  <c:v>Litigation</c:v>
                </c:pt>
                <c:pt idx="13">
                  <c:v>Tax Issues</c:v>
                </c:pt>
                <c:pt idx="14">
                  <c:v>Management Stability</c:v>
                </c:pt>
              </c:strCache>
            </c:strRef>
          </c:cat>
          <c:val>
            <c:numRef>
              <c:f>Financial!$I$6:$I$20</c:f>
              <c:numCache>
                <c:formatCode>General</c:formatCode>
                <c:ptCount val="15"/>
              </c:numCache>
            </c:numRef>
          </c:val>
          <c:extLst>
            <c:ext xmlns:c16="http://schemas.microsoft.com/office/drawing/2014/chart" uri="{C3380CC4-5D6E-409C-BE32-E72D297353CC}">
              <c16:uniqueId val="{00000001-E5CF-4F47-98F0-093234EE7771}"/>
            </c:ext>
          </c:extLst>
        </c:ser>
        <c:dLbls>
          <c:showLegendKey val="0"/>
          <c:showVal val="0"/>
          <c:showCatName val="0"/>
          <c:showSerName val="0"/>
          <c:showPercent val="0"/>
          <c:showBubbleSize val="0"/>
        </c:dLbls>
        <c:gapWidth val="150"/>
        <c:axId val="111426560"/>
        <c:axId val="111428352"/>
      </c:barChart>
      <c:catAx>
        <c:axId val="111426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1428352"/>
        <c:crosses val="autoZero"/>
        <c:auto val="1"/>
        <c:lblAlgn val="ctr"/>
        <c:lblOffset val="100"/>
        <c:tickLblSkip val="1"/>
        <c:tickMarkSkip val="1"/>
        <c:noMultiLvlLbl val="0"/>
      </c:catAx>
      <c:valAx>
        <c:axId val="11142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426560"/>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4848824195"/>
          <c:y val="9.9348534201954386E-2"/>
          <c:w val="0.30795072788353867"/>
          <c:h val="6.1889250814332261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Quality Systems</a:t>
            </a:r>
            <a:r>
              <a:rPr lang="en-US" sz="1400" b="1" i="0" u="none" strike="noStrike" baseline="0"/>
              <a:t> </a:t>
            </a:r>
            <a:r>
              <a:rPr lang="en-US" sz="1400" b="1" i="0" u="none" strike="noStrike" baseline="0">
                <a:effectLst/>
              </a:rPr>
              <a:t> / </a:t>
            </a:r>
            <a:r>
              <a:rPr lang="ja-JP" altLang="en-US" sz="1400" b="1" i="0" u="none" strike="noStrike" baseline="0">
                <a:effectLst/>
              </a:rPr>
              <a:t>质量系统</a:t>
            </a:r>
            <a:r>
              <a:rPr lang="ja-JP" altLang="en-US" sz="1400" b="1" i="0" u="none" strike="noStrike" baseline="0"/>
              <a:t> </a:t>
            </a:r>
            <a:r>
              <a:rPr lang="en-US" altLang="ja-JP" sz="1400" b="1" i="0" u="none" strike="noStrike" baseline="0"/>
              <a:t>/ </a:t>
            </a:r>
            <a:r>
              <a:rPr lang="en-US" sz="1400" b="1" i="0" u="none" strike="noStrike" baseline="0">
                <a:effectLst/>
              </a:rPr>
              <a:t>Systèmes de Qualité / Quality Systems / Sistemas de Calidad / Qualitätssysteme</a:t>
            </a:r>
            <a:r>
              <a:rPr lang="en-US" sz="1400" b="1" i="0" u="none" strike="noStrike" baseline="0"/>
              <a:t> </a:t>
            </a:r>
            <a:endParaRPr lang="en-US" b="1"/>
          </a:p>
        </c:rich>
      </c:tx>
      <c:layout>
        <c:manualLayout>
          <c:xMode val="edge"/>
          <c:yMode val="edge"/>
          <c:x val="0.14871285384628935"/>
          <c:y val="1.3089388216716813E-2"/>
        </c:manualLayout>
      </c:layout>
      <c:overlay val="0"/>
      <c:spPr>
        <a:noFill/>
        <a:ln w="25400">
          <a:noFill/>
        </a:ln>
      </c:spPr>
    </c:title>
    <c:autoTitleDeleted val="0"/>
    <c:plotArea>
      <c:layout>
        <c:manualLayout>
          <c:layoutTarget val="inner"/>
          <c:xMode val="edge"/>
          <c:yMode val="edge"/>
          <c:x val="4.4395116537180909E-2"/>
          <c:y val="0.19575856443719417"/>
          <c:w val="0.94450610432852389"/>
          <c:h val="0.50081566068515493"/>
        </c:manualLayout>
      </c:layout>
      <c:barChart>
        <c:barDir val="col"/>
        <c:grouping val="clustered"/>
        <c:varyColors val="0"/>
        <c:ser>
          <c:idx val="0"/>
          <c:order val="0"/>
          <c:tx>
            <c:strRef>
              <c:f>'Quality Systems'!$H$5</c:f>
              <c:strCache>
                <c:ptCount val="1"/>
                <c:pt idx="0">
                  <c:v>SUPPLIER SELF SCORE</c:v>
                </c:pt>
              </c:strCache>
            </c:strRef>
          </c:tx>
          <c:spPr>
            <a:solidFill>
              <a:schemeClr val="tx2">
                <a:lumMod val="60000"/>
                <a:lumOff val="40000"/>
              </a:schemeClr>
            </a:solidFill>
            <a:ln w="12700">
              <a:solidFill>
                <a:srgbClr val="000000"/>
              </a:solidFill>
              <a:prstDash val="solid"/>
            </a:ln>
          </c:spPr>
          <c:invertIfNegative val="0"/>
          <c:cat>
            <c:strRef>
              <c:f>'Quality Systems'!$C$6:$C$25</c:f>
              <c:strCache>
                <c:ptCount val="20"/>
                <c:pt idx="0">
                  <c:v>Quality Management System</c:v>
                </c:pt>
                <c:pt idx="1">
                  <c:v>Counterfeit Risk Mitigation</c:v>
                </c:pt>
                <c:pt idx="2">
                  <c:v>Counterfeit Risk Mitigation</c:v>
                </c:pt>
                <c:pt idx="3">
                  <c:v>Counterfeit Risk Mitigation</c:v>
                </c:pt>
                <c:pt idx="4">
                  <c:v>Counterfeit Risk Mitigation</c:v>
                </c:pt>
                <c:pt idx="5">
                  <c:v>Counterfeit Risk Mitigation</c:v>
                </c:pt>
                <c:pt idx="6">
                  <c:v>Counterfeit Risk Mitigation</c:v>
                </c:pt>
                <c:pt idx="7">
                  <c:v>Counterfeit Risk Mitigation</c:v>
                </c:pt>
                <c:pt idx="8">
                  <c:v>Counterfeit Risk Mitigation</c:v>
                </c:pt>
                <c:pt idx="9">
                  <c:v>Review of Requirements Determination for the Product</c:v>
                </c:pt>
                <c:pt idx="10">
                  <c:v>Purchasing Process</c:v>
                </c:pt>
                <c:pt idx="11">
                  <c:v>Verification of Purchased Product</c:v>
                </c:pt>
                <c:pt idx="12">
                  <c:v>Identification and Traceability</c:v>
                </c:pt>
                <c:pt idx="13">
                  <c:v>Control of Monitoring and Measuring Devices</c:v>
                </c:pt>
                <c:pt idx="14">
                  <c:v>Customer Satisfaction</c:v>
                </c:pt>
                <c:pt idx="15">
                  <c:v>Internal Audit</c:v>
                </c:pt>
                <c:pt idx="16">
                  <c:v>Monitoring and Measurement of Product </c:v>
                </c:pt>
                <c:pt idx="17">
                  <c:v>Control of Nonconforming Product </c:v>
                </c:pt>
                <c:pt idx="18">
                  <c:v>Disaster Recovery Plan</c:v>
                </c:pt>
                <c:pt idx="19">
                  <c:v>Corrective &amp; Preventive Action </c:v>
                </c:pt>
              </c:strCache>
            </c:strRef>
          </c:cat>
          <c:val>
            <c:numRef>
              <c:f>'Quality Systems'!$H$6:$H$25</c:f>
              <c:numCache>
                <c:formatCode>General</c:formatCode>
                <c:ptCount val="20"/>
              </c:numCache>
            </c:numRef>
          </c:val>
          <c:extLst>
            <c:ext xmlns:c16="http://schemas.microsoft.com/office/drawing/2014/chart" uri="{C3380CC4-5D6E-409C-BE32-E72D297353CC}">
              <c16:uniqueId val="{00000000-4193-4A3E-9125-6017A8B07DC9}"/>
            </c:ext>
          </c:extLst>
        </c:ser>
        <c:ser>
          <c:idx val="1"/>
          <c:order val="1"/>
          <c:tx>
            <c:strRef>
              <c:f>'Quality Systems'!$I$5</c:f>
              <c:strCache>
                <c:ptCount val="1"/>
                <c:pt idx="0">
                  <c:v>GEXPRO SERVICES SCORE</c:v>
                </c:pt>
              </c:strCache>
            </c:strRef>
          </c:tx>
          <c:spPr>
            <a:solidFill>
              <a:srgbClr val="993366"/>
            </a:solidFill>
            <a:ln w="12700">
              <a:solidFill>
                <a:srgbClr val="000000"/>
              </a:solidFill>
              <a:prstDash val="solid"/>
            </a:ln>
          </c:spPr>
          <c:invertIfNegative val="0"/>
          <c:cat>
            <c:strRef>
              <c:f>'Quality Systems'!$C$6:$C$25</c:f>
              <c:strCache>
                <c:ptCount val="20"/>
                <c:pt idx="0">
                  <c:v>Quality Management System</c:v>
                </c:pt>
                <c:pt idx="1">
                  <c:v>Counterfeit Risk Mitigation</c:v>
                </c:pt>
                <c:pt idx="2">
                  <c:v>Counterfeit Risk Mitigation</c:v>
                </c:pt>
                <c:pt idx="3">
                  <c:v>Counterfeit Risk Mitigation</c:v>
                </c:pt>
                <c:pt idx="4">
                  <c:v>Counterfeit Risk Mitigation</c:v>
                </c:pt>
                <c:pt idx="5">
                  <c:v>Counterfeit Risk Mitigation</c:v>
                </c:pt>
                <c:pt idx="6">
                  <c:v>Counterfeit Risk Mitigation</c:v>
                </c:pt>
                <c:pt idx="7">
                  <c:v>Counterfeit Risk Mitigation</c:v>
                </c:pt>
                <c:pt idx="8">
                  <c:v>Counterfeit Risk Mitigation</c:v>
                </c:pt>
                <c:pt idx="9">
                  <c:v>Review of Requirements Determination for the Product</c:v>
                </c:pt>
                <c:pt idx="10">
                  <c:v>Purchasing Process</c:v>
                </c:pt>
                <c:pt idx="11">
                  <c:v>Verification of Purchased Product</c:v>
                </c:pt>
                <c:pt idx="12">
                  <c:v>Identification and Traceability</c:v>
                </c:pt>
                <c:pt idx="13">
                  <c:v>Control of Monitoring and Measuring Devices</c:v>
                </c:pt>
                <c:pt idx="14">
                  <c:v>Customer Satisfaction</c:v>
                </c:pt>
                <c:pt idx="15">
                  <c:v>Internal Audit</c:v>
                </c:pt>
                <c:pt idx="16">
                  <c:v>Monitoring and Measurement of Product </c:v>
                </c:pt>
                <c:pt idx="17">
                  <c:v>Control of Nonconforming Product </c:v>
                </c:pt>
                <c:pt idx="18">
                  <c:v>Disaster Recovery Plan</c:v>
                </c:pt>
                <c:pt idx="19">
                  <c:v>Corrective &amp; Preventive Action </c:v>
                </c:pt>
              </c:strCache>
            </c:strRef>
          </c:cat>
          <c:val>
            <c:numRef>
              <c:f>'Quality Systems'!$I$6:$I$25</c:f>
              <c:numCache>
                <c:formatCode>General</c:formatCode>
                <c:ptCount val="20"/>
              </c:numCache>
            </c:numRef>
          </c:val>
          <c:extLst>
            <c:ext xmlns:c16="http://schemas.microsoft.com/office/drawing/2014/chart" uri="{C3380CC4-5D6E-409C-BE32-E72D297353CC}">
              <c16:uniqueId val="{00000001-4193-4A3E-9125-6017A8B07DC9}"/>
            </c:ext>
          </c:extLst>
        </c:ser>
        <c:dLbls>
          <c:showLegendKey val="0"/>
          <c:showVal val="0"/>
          <c:showCatName val="0"/>
          <c:showSerName val="0"/>
          <c:showPercent val="0"/>
          <c:showBubbleSize val="0"/>
        </c:dLbls>
        <c:gapWidth val="150"/>
        <c:axId val="111442944"/>
        <c:axId val="111162112"/>
      </c:barChart>
      <c:catAx>
        <c:axId val="111442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1162112"/>
        <c:crosses val="autoZero"/>
        <c:auto val="1"/>
        <c:lblAlgn val="ctr"/>
        <c:lblOffset val="100"/>
        <c:tickLblSkip val="1"/>
        <c:tickMarkSkip val="1"/>
        <c:noMultiLvlLbl val="0"/>
      </c:catAx>
      <c:valAx>
        <c:axId val="1111621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442944"/>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6269090528"/>
          <c:y val="0.11018859227962356"/>
          <c:w val="0.30795072788353867"/>
          <c:h val="6.1889250814332261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400" b="1" i="0" u="none" strike="noStrike" baseline="0">
                <a:effectLst/>
              </a:rPr>
              <a:t>Social Accountability/</a:t>
            </a:r>
            <a:r>
              <a:rPr lang="ja-JP" altLang="en-US" sz="1400" b="1" i="0" u="none" strike="noStrike" baseline="0">
                <a:effectLst/>
              </a:rPr>
              <a:t>社会责任</a:t>
            </a:r>
            <a:r>
              <a:rPr lang="en-US" altLang="ja-JP" sz="1400" b="1" i="0" u="none" strike="noStrike" baseline="0">
                <a:effectLst/>
              </a:rPr>
              <a:t>/</a:t>
            </a:r>
            <a:r>
              <a:rPr lang="ja-JP" altLang="en-US" sz="1400" b="1" i="0" u="none" strike="noStrike" baseline="0"/>
              <a:t> </a:t>
            </a:r>
            <a:r>
              <a:rPr lang="en-US" sz="1400" b="1" i="0" u="none" strike="noStrike" baseline="0">
                <a:effectLst/>
              </a:rPr>
              <a:t>Responsabilité sociale/Társadalmi felelősségvállalás/</a:t>
            </a:r>
            <a:r>
              <a:rPr lang="en-US" sz="1400" b="1" i="0" u="none" strike="noStrike" baseline="0"/>
              <a:t> </a:t>
            </a:r>
            <a:r>
              <a:rPr lang="en-US" sz="1400" b="1" i="1" u="none" strike="noStrike" baseline="0">
                <a:effectLst/>
              </a:rPr>
              <a:t>Responsabilidad social/Soziale Verantwortung</a:t>
            </a:r>
            <a:r>
              <a:rPr lang="en-US" sz="1400" b="1" i="0" u="none" strike="noStrike" baseline="0"/>
              <a:t> </a:t>
            </a:r>
            <a:endParaRPr lang="en-US" b="1">
              <a:solidFill>
                <a:schemeClr val="tx1"/>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1"/>
          <c:order val="0"/>
          <c:tx>
            <c:strRef>
              <c:f>'Social Accountability'!$H$5</c:f>
              <c:strCache>
                <c:ptCount val="1"/>
                <c:pt idx="0">
                  <c:v>SUPPLIER SELF SCORE
</c:v>
                </c:pt>
              </c:strCache>
            </c:strRef>
          </c:tx>
          <c:spPr>
            <a:solidFill>
              <a:schemeClr val="tx2">
                <a:lumMod val="60000"/>
                <a:lumOff val="40000"/>
              </a:schemeClr>
            </a:solidFill>
            <a:ln>
              <a:noFill/>
            </a:ln>
            <a:effectLst/>
          </c:spPr>
          <c:invertIfNegative val="0"/>
          <c:cat>
            <c:strRef>
              <c:f>'Social Accountability'!$C$6:$C$38</c:f>
              <c:strCache>
                <c:ptCount val="29"/>
                <c:pt idx="0">
                  <c:v>Social Accountability Standard</c:v>
                </c:pt>
                <c:pt idx="1">
                  <c:v>Child Labor</c:v>
                </c:pt>
                <c:pt idx="2">
                  <c:v>Child Labor</c:v>
                </c:pt>
                <c:pt idx="3">
                  <c:v>Voluntary Workforce  </c:v>
                </c:pt>
                <c:pt idx="4">
                  <c:v>Voluntary Workforce  </c:v>
                </c:pt>
                <c:pt idx="5">
                  <c:v>Safety Management</c:v>
                </c:pt>
                <c:pt idx="6">
                  <c:v>PPE</c:v>
                </c:pt>
                <c:pt idx="7">
                  <c:v>Remuneration</c:v>
                </c:pt>
                <c:pt idx="8">
                  <c:v>Working Hours</c:v>
                </c:pt>
                <c:pt idx="9">
                  <c:v>Minimum Wage</c:v>
                </c:pt>
                <c:pt idx="10">
                  <c:v>Overtime  </c:v>
                </c:pt>
                <c:pt idx="11">
                  <c:v>Working Hours</c:v>
                </c:pt>
                <c:pt idx="12">
                  <c:v>Working Hours</c:v>
                </c:pt>
                <c:pt idx="13">
                  <c:v>Premium Wages </c:v>
                </c:pt>
                <c:pt idx="14">
                  <c:v>Deductions  </c:v>
                </c:pt>
                <c:pt idx="15">
                  <c:v>Current Payments  </c:v>
                </c:pt>
                <c:pt idx="16">
                  <c:v>Identification</c:v>
                </c:pt>
                <c:pt idx="17">
                  <c:v>Bank Verification  </c:v>
                </c:pt>
                <c:pt idx="18">
                  <c:v>Declared Hours  </c:v>
                </c:pt>
                <c:pt idx="19">
                  <c:v>Vocational Labor  </c:v>
                </c:pt>
                <c:pt idx="20">
                  <c:v>Coercion</c:v>
                </c:pt>
                <c:pt idx="21">
                  <c:v>Facilities</c:v>
                </c:pt>
                <c:pt idx="22">
                  <c:v>Unions</c:v>
                </c:pt>
                <c:pt idx="23">
                  <c:v>Unions</c:v>
                </c:pt>
                <c:pt idx="24">
                  <c:v>Discrimination</c:v>
                </c:pt>
                <c:pt idx="25">
                  <c:v>Discrimination</c:v>
                </c:pt>
                <c:pt idx="26">
                  <c:v>Disciplinary Practices</c:v>
                </c:pt>
                <c:pt idx="27">
                  <c:v>Bribery &amp; Corruption</c:v>
                </c:pt>
                <c:pt idx="28">
                  <c:v>Malpractice, Fraud &amp; Falsification</c:v>
                </c:pt>
              </c:strCache>
            </c:strRef>
          </c:cat>
          <c:val>
            <c:numRef>
              <c:f>'Social Accountability'!$H$6:$H$38</c:f>
              <c:numCache>
                <c:formatCode>General</c:formatCode>
                <c:ptCount val="33"/>
              </c:numCache>
            </c:numRef>
          </c:val>
          <c:extLst>
            <c:ext xmlns:c16="http://schemas.microsoft.com/office/drawing/2014/chart" uri="{C3380CC4-5D6E-409C-BE32-E72D297353CC}">
              <c16:uniqueId val="{00000000-0DE4-4D7E-B8DF-B48D8615C95C}"/>
            </c:ext>
          </c:extLst>
        </c:ser>
        <c:ser>
          <c:idx val="2"/>
          <c:order val="1"/>
          <c:tx>
            <c:strRef>
              <c:f>'Social Accountability'!$I$5</c:f>
              <c:strCache>
                <c:ptCount val="1"/>
                <c:pt idx="0">
                  <c:v>GEXPRO SERVICES SCORE
</c:v>
                </c:pt>
              </c:strCache>
            </c:strRef>
          </c:tx>
          <c:spPr>
            <a:solidFill>
              <a:schemeClr val="accent2"/>
            </a:solidFill>
            <a:ln>
              <a:noFill/>
            </a:ln>
            <a:effectLst/>
          </c:spPr>
          <c:invertIfNegative val="0"/>
          <c:dPt>
            <c:idx val="0"/>
            <c:invertIfNegative val="0"/>
            <c:bubble3D val="0"/>
            <c:spPr>
              <a:solidFill>
                <a:srgbClr val="8B4F5C"/>
              </a:solidFill>
              <a:ln>
                <a:solidFill>
                  <a:srgbClr val="000000"/>
                </a:solidFill>
              </a:ln>
              <a:effectLst/>
            </c:spPr>
            <c:extLst>
              <c:ext xmlns:c16="http://schemas.microsoft.com/office/drawing/2014/chart" uri="{C3380CC4-5D6E-409C-BE32-E72D297353CC}">
                <c16:uniqueId val="{00000002-0DE4-4D7E-B8DF-B48D8615C95C}"/>
              </c:ext>
            </c:extLst>
          </c:dPt>
          <c:cat>
            <c:strRef>
              <c:f>'Social Accountability'!$C$6:$C$38</c:f>
              <c:strCache>
                <c:ptCount val="29"/>
                <c:pt idx="0">
                  <c:v>Social Accountability Standard</c:v>
                </c:pt>
                <c:pt idx="1">
                  <c:v>Child Labor</c:v>
                </c:pt>
                <c:pt idx="2">
                  <c:v>Child Labor</c:v>
                </c:pt>
                <c:pt idx="3">
                  <c:v>Voluntary Workforce  </c:v>
                </c:pt>
                <c:pt idx="4">
                  <c:v>Voluntary Workforce  </c:v>
                </c:pt>
                <c:pt idx="5">
                  <c:v>Safety Management</c:v>
                </c:pt>
                <c:pt idx="6">
                  <c:v>PPE</c:v>
                </c:pt>
                <c:pt idx="7">
                  <c:v>Remuneration</c:v>
                </c:pt>
                <c:pt idx="8">
                  <c:v>Working Hours</c:v>
                </c:pt>
                <c:pt idx="9">
                  <c:v>Minimum Wage</c:v>
                </c:pt>
                <c:pt idx="10">
                  <c:v>Overtime  </c:v>
                </c:pt>
                <c:pt idx="11">
                  <c:v>Working Hours</c:v>
                </c:pt>
                <c:pt idx="12">
                  <c:v>Working Hours</c:v>
                </c:pt>
                <c:pt idx="13">
                  <c:v>Premium Wages </c:v>
                </c:pt>
                <c:pt idx="14">
                  <c:v>Deductions  </c:v>
                </c:pt>
                <c:pt idx="15">
                  <c:v>Current Payments  </c:v>
                </c:pt>
                <c:pt idx="16">
                  <c:v>Identification</c:v>
                </c:pt>
                <c:pt idx="17">
                  <c:v>Bank Verification  </c:v>
                </c:pt>
                <c:pt idx="18">
                  <c:v>Declared Hours  </c:v>
                </c:pt>
                <c:pt idx="19">
                  <c:v>Vocational Labor  </c:v>
                </c:pt>
                <c:pt idx="20">
                  <c:v>Coercion</c:v>
                </c:pt>
                <c:pt idx="21">
                  <c:v>Facilities</c:v>
                </c:pt>
                <c:pt idx="22">
                  <c:v>Unions</c:v>
                </c:pt>
                <c:pt idx="23">
                  <c:v>Unions</c:v>
                </c:pt>
                <c:pt idx="24">
                  <c:v>Discrimination</c:v>
                </c:pt>
                <c:pt idx="25">
                  <c:v>Discrimination</c:v>
                </c:pt>
                <c:pt idx="26">
                  <c:v>Disciplinary Practices</c:v>
                </c:pt>
                <c:pt idx="27">
                  <c:v>Bribery &amp; Corruption</c:v>
                </c:pt>
                <c:pt idx="28">
                  <c:v>Malpractice, Fraud &amp; Falsification</c:v>
                </c:pt>
              </c:strCache>
            </c:strRef>
          </c:cat>
          <c:val>
            <c:numRef>
              <c:f>'Social Accountability'!$I$6:$I$38</c:f>
              <c:numCache>
                <c:formatCode>General</c:formatCode>
                <c:ptCount val="33"/>
              </c:numCache>
            </c:numRef>
          </c:val>
          <c:extLst>
            <c:ext xmlns:c16="http://schemas.microsoft.com/office/drawing/2014/chart" uri="{C3380CC4-5D6E-409C-BE32-E72D297353CC}">
              <c16:uniqueId val="{00000003-0DE4-4D7E-B8DF-B48D8615C95C}"/>
            </c:ext>
          </c:extLst>
        </c:ser>
        <c:dLbls>
          <c:showLegendKey val="0"/>
          <c:showVal val="0"/>
          <c:showCatName val="0"/>
          <c:showSerName val="0"/>
          <c:showPercent val="0"/>
          <c:showBubbleSize val="0"/>
        </c:dLbls>
        <c:gapWidth val="150"/>
        <c:axId val="111255936"/>
        <c:axId val="111257472"/>
      </c:barChart>
      <c:catAx>
        <c:axId val="11125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57472"/>
        <c:crosses val="autoZero"/>
        <c:auto val="1"/>
        <c:lblAlgn val="ctr"/>
        <c:lblOffset val="100"/>
        <c:noMultiLvlLbl val="0"/>
      </c:catAx>
      <c:valAx>
        <c:axId val="111257472"/>
        <c:scaling>
          <c:orientation val="minMax"/>
        </c:scaling>
        <c:delete val="0"/>
        <c:axPos val="l"/>
        <c:majorGridlines>
          <c:spPr>
            <a:ln w="9525" cap="flat" cmpd="sng" algn="ctr">
              <a:solidFill>
                <a:srgbClr val="000000"/>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55936"/>
        <c:crosses val="autoZero"/>
        <c:crossBetween val="between"/>
      </c:valAx>
      <c:spPr>
        <a:solidFill>
          <a:schemeClr val="bg1">
            <a:lumMod val="75000"/>
          </a:schemeClr>
        </a:solidFill>
        <a:ln>
          <a:noFill/>
        </a:ln>
        <a:effectLst/>
      </c:spPr>
    </c:plotArea>
    <c:legend>
      <c:legendPos val="t"/>
      <c:layout>
        <c:manualLayout>
          <c:xMode val="edge"/>
          <c:yMode val="edge"/>
          <c:x val="0.33331142606944103"/>
          <c:y val="0.1137287997088951"/>
          <c:w val="0.30671042198640092"/>
          <c:h val="5.5555819341677769E-2"/>
        </c:manualLayout>
      </c:layout>
      <c:overlay val="0"/>
      <c:spPr>
        <a:solidFill>
          <a:srgbClr val="FFFFFF"/>
        </a:solidFill>
        <a:ln>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Environment &amp; Safety</a:t>
            </a:r>
            <a:r>
              <a:rPr lang="en-US" sz="1400" b="1" i="0" u="none" strike="noStrike" baseline="0"/>
              <a:t> / </a:t>
            </a:r>
            <a:r>
              <a:rPr lang="ja-JP" altLang="en-US" sz="1400" b="1" i="0" u="none" strike="noStrike" baseline="0">
                <a:effectLst/>
              </a:rPr>
              <a:t>环境与安全</a:t>
            </a:r>
            <a:r>
              <a:rPr lang="ja-JP" altLang="en-US" sz="1400" b="1" i="0" u="none" strike="noStrike" baseline="0"/>
              <a:t> </a:t>
            </a:r>
            <a:r>
              <a:rPr lang="en-US" altLang="ja-JP" sz="1400" b="1" i="0" u="none" strike="noStrike" baseline="0"/>
              <a:t>/ </a:t>
            </a:r>
            <a:r>
              <a:rPr lang="en-US" sz="1400" b="1" i="0" u="none" strike="noStrike" baseline="0">
                <a:effectLst/>
              </a:rPr>
              <a:t>Environnement &amp; Sécurité / Környezet és biztonság / Medio Ambiente y Seguridad</a:t>
            </a:r>
            <a:r>
              <a:rPr lang="en-US" sz="1400" b="1" i="0" u="none" strike="noStrike" baseline="0"/>
              <a:t>  / Umwelt &amp; Sicherheit</a:t>
            </a:r>
            <a:endParaRPr lang="en-US" b="1"/>
          </a:p>
        </c:rich>
      </c:tx>
      <c:layout>
        <c:manualLayout>
          <c:xMode val="edge"/>
          <c:yMode val="edge"/>
          <c:x val="0.13904842431608799"/>
          <c:y val="2.2316966476751384E-3"/>
        </c:manualLayout>
      </c:layout>
      <c:overlay val="0"/>
      <c:spPr>
        <a:noFill/>
        <a:ln w="25400">
          <a:noFill/>
        </a:ln>
      </c:spPr>
    </c:title>
    <c:autoTitleDeleted val="0"/>
    <c:plotArea>
      <c:layout>
        <c:manualLayout>
          <c:layoutTarget val="inner"/>
          <c:xMode val="edge"/>
          <c:yMode val="edge"/>
          <c:x val="4.4395116537180909E-2"/>
          <c:y val="0.19575856443719417"/>
          <c:w val="0.94450610432852389"/>
          <c:h val="0.39804241435562815"/>
        </c:manualLayout>
      </c:layout>
      <c:barChart>
        <c:barDir val="col"/>
        <c:grouping val="clustered"/>
        <c:varyColors val="0"/>
        <c:ser>
          <c:idx val="0"/>
          <c:order val="0"/>
          <c:tx>
            <c:strRef>
              <c:f>'Environment &amp; Safety'!$H$5</c:f>
              <c:strCache>
                <c:ptCount val="1"/>
                <c:pt idx="0">
                  <c:v>SUPPLIER SELF SCORE</c:v>
                </c:pt>
              </c:strCache>
            </c:strRef>
          </c:tx>
          <c:spPr>
            <a:solidFill>
              <a:srgbClr val="9999FF"/>
            </a:solidFill>
            <a:ln w="12700">
              <a:solidFill>
                <a:srgbClr val="000000"/>
              </a:solidFill>
              <a:prstDash val="solid"/>
            </a:ln>
          </c:spPr>
          <c:invertIfNegative val="0"/>
          <c:cat>
            <c:strRef>
              <c:f>'Environment &amp; Safety'!$C$6:$C$22</c:f>
              <c:strCache>
                <c:ptCount val="17"/>
                <c:pt idx="0">
                  <c:v>Safety Management System </c:v>
                </c:pt>
                <c:pt idx="1">
                  <c:v>Safety Management</c:v>
                </c:pt>
                <c:pt idx="2">
                  <c:v>Safety Management</c:v>
                </c:pt>
                <c:pt idx="3">
                  <c:v>Safety Permits </c:v>
                </c:pt>
                <c:pt idx="4">
                  <c:v>Fire Code Permits  </c:v>
                </c:pt>
                <c:pt idx="5">
                  <c:v>Fatalities </c:v>
                </c:pt>
                <c:pt idx="6">
                  <c:v>Injuries</c:v>
                </c:pt>
                <c:pt idx="7">
                  <c:v>Industrial Location</c:v>
                </c:pt>
                <c:pt idx="8">
                  <c:v>PPE</c:v>
                </c:pt>
                <c:pt idx="9">
                  <c:v>Hazardous Materials Management</c:v>
                </c:pt>
                <c:pt idx="10">
                  <c:v>Safety Manual</c:v>
                </c:pt>
                <c:pt idx="11">
                  <c:v>Fire Drills  </c:v>
                </c:pt>
                <c:pt idx="12">
                  <c:v>Alarm Systems</c:v>
                </c:pt>
                <c:pt idx="13">
                  <c:v>Environmental Management System </c:v>
                </c:pt>
                <c:pt idx="14">
                  <c:v>Environmental Permits </c:v>
                </c:pt>
                <c:pt idx="15">
                  <c:v>Groundwater Contamination</c:v>
                </c:pt>
                <c:pt idx="16">
                  <c:v>Government Fines</c:v>
                </c:pt>
              </c:strCache>
            </c:strRef>
          </c:cat>
          <c:val>
            <c:numRef>
              <c:f>'Environment &amp; Safety'!$H$6:$H$22</c:f>
              <c:numCache>
                <c:formatCode>General</c:formatCode>
                <c:ptCount val="17"/>
              </c:numCache>
            </c:numRef>
          </c:val>
          <c:extLst>
            <c:ext xmlns:c16="http://schemas.microsoft.com/office/drawing/2014/chart" uri="{C3380CC4-5D6E-409C-BE32-E72D297353CC}">
              <c16:uniqueId val="{00000000-0AC2-4FA2-BCE5-D65791066116}"/>
            </c:ext>
          </c:extLst>
        </c:ser>
        <c:ser>
          <c:idx val="1"/>
          <c:order val="1"/>
          <c:tx>
            <c:strRef>
              <c:f>'Environment &amp; Safety'!$I$5</c:f>
              <c:strCache>
                <c:ptCount val="1"/>
                <c:pt idx="0">
                  <c:v>GEXPRO SERVICES SCORE</c:v>
                </c:pt>
              </c:strCache>
            </c:strRef>
          </c:tx>
          <c:spPr>
            <a:solidFill>
              <a:srgbClr val="993366"/>
            </a:solidFill>
            <a:ln w="12700">
              <a:solidFill>
                <a:srgbClr val="000000"/>
              </a:solidFill>
              <a:prstDash val="solid"/>
            </a:ln>
          </c:spPr>
          <c:invertIfNegative val="0"/>
          <c:cat>
            <c:strRef>
              <c:f>'Environment &amp; Safety'!$C$6:$C$22</c:f>
              <c:strCache>
                <c:ptCount val="17"/>
                <c:pt idx="0">
                  <c:v>Safety Management System </c:v>
                </c:pt>
                <c:pt idx="1">
                  <c:v>Safety Management</c:v>
                </c:pt>
                <c:pt idx="2">
                  <c:v>Safety Management</c:v>
                </c:pt>
                <c:pt idx="3">
                  <c:v>Safety Permits </c:v>
                </c:pt>
                <c:pt idx="4">
                  <c:v>Fire Code Permits  </c:v>
                </c:pt>
                <c:pt idx="5">
                  <c:v>Fatalities </c:v>
                </c:pt>
                <c:pt idx="6">
                  <c:v>Injuries</c:v>
                </c:pt>
                <c:pt idx="7">
                  <c:v>Industrial Location</c:v>
                </c:pt>
                <c:pt idx="8">
                  <c:v>PPE</c:v>
                </c:pt>
                <c:pt idx="9">
                  <c:v>Hazardous Materials Management</c:v>
                </c:pt>
                <c:pt idx="10">
                  <c:v>Safety Manual</c:v>
                </c:pt>
                <c:pt idx="11">
                  <c:v>Fire Drills  </c:v>
                </c:pt>
                <c:pt idx="12">
                  <c:v>Alarm Systems</c:v>
                </c:pt>
                <c:pt idx="13">
                  <c:v>Environmental Management System </c:v>
                </c:pt>
                <c:pt idx="14">
                  <c:v>Environmental Permits </c:v>
                </c:pt>
                <c:pt idx="15">
                  <c:v>Groundwater Contamination</c:v>
                </c:pt>
                <c:pt idx="16">
                  <c:v>Government Fines</c:v>
                </c:pt>
              </c:strCache>
            </c:strRef>
          </c:cat>
          <c:val>
            <c:numRef>
              <c:f>'Environment &amp; Safety'!$I$6:$I$22</c:f>
              <c:numCache>
                <c:formatCode>General</c:formatCode>
                <c:ptCount val="17"/>
              </c:numCache>
            </c:numRef>
          </c:val>
          <c:extLst>
            <c:ext xmlns:c16="http://schemas.microsoft.com/office/drawing/2014/chart" uri="{C3380CC4-5D6E-409C-BE32-E72D297353CC}">
              <c16:uniqueId val="{00000001-0AC2-4FA2-BCE5-D65791066116}"/>
            </c:ext>
          </c:extLst>
        </c:ser>
        <c:dLbls>
          <c:showLegendKey val="0"/>
          <c:showVal val="0"/>
          <c:showCatName val="0"/>
          <c:showSerName val="0"/>
          <c:showPercent val="0"/>
          <c:showBubbleSize val="0"/>
        </c:dLbls>
        <c:gapWidth val="150"/>
        <c:axId val="111362816"/>
        <c:axId val="111364352"/>
      </c:barChart>
      <c:catAx>
        <c:axId val="111362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1364352"/>
        <c:crosses val="autoZero"/>
        <c:auto val="1"/>
        <c:lblAlgn val="ctr"/>
        <c:lblOffset val="100"/>
        <c:tickLblSkip val="2"/>
        <c:tickMarkSkip val="1"/>
        <c:noMultiLvlLbl val="0"/>
      </c:catAx>
      <c:valAx>
        <c:axId val="111364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362816"/>
        <c:crosses val="autoZero"/>
        <c:crossBetween val="between"/>
      </c:valAx>
      <c:spPr>
        <a:solidFill>
          <a:srgbClr val="C0C0C0"/>
        </a:solidFill>
        <a:ln w="12700">
          <a:solidFill>
            <a:srgbClr val="808080"/>
          </a:solidFill>
          <a:prstDash val="solid"/>
        </a:ln>
      </c:spPr>
    </c:plotArea>
    <c:legend>
      <c:legendPos val="r"/>
      <c:layout>
        <c:manualLayout>
          <c:xMode val="edge"/>
          <c:yMode val="edge"/>
          <c:x val="0.36054842138021342"/>
          <c:y val="0.13480366173740477"/>
          <c:w val="0.30425055928411632"/>
          <c:h val="6.1688311688311695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Operations /</a:t>
            </a:r>
            <a:r>
              <a:rPr lang="en-US" sz="1400" b="1" i="0" u="none" strike="noStrike" baseline="0"/>
              <a:t> </a:t>
            </a:r>
            <a:r>
              <a:rPr lang="ja-JP" altLang="en-US" sz="1400" b="1" i="0" u="none" strike="noStrike" baseline="0">
                <a:effectLst/>
              </a:rPr>
              <a:t>操作</a:t>
            </a:r>
            <a:r>
              <a:rPr lang="ja-JP" altLang="en-US" sz="1400" b="1" i="0" u="none" strike="noStrike" baseline="0"/>
              <a:t> </a:t>
            </a:r>
            <a:r>
              <a:rPr lang="en-US" altLang="ja-JP" sz="1400" b="1" i="0" u="none" strike="noStrike" baseline="0"/>
              <a:t>/ </a:t>
            </a:r>
            <a:r>
              <a:rPr lang="en-US" sz="1400" b="1" i="0" u="none" strike="noStrike" baseline="0">
                <a:effectLst/>
              </a:rPr>
              <a:t>Opérations / M</a:t>
            </a:r>
            <a:r>
              <a:rPr lang="hu-HU" sz="1400" b="1" i="0" u="none" strike="noStrike" baseline="0">
                <a:effectLst/>
              </a:rPr>
              <a:t>űvelet</a:t>
            </a:r>
            <a:r>
              <a:rPr lang="en-US" sz="1400" b="1" i="0" u="none" strike="noStrike" baseline="0">
                <a:effectLst/>
              </a:rPr>
              <a:t> / Operaciones / Geschäftstätigkeit</a:t>
            </a:r>
            <a:endParaRPr lang="en-US" b="1"/>
          </a:p>
        </c:rich>
      </c:tx>
      <c:layout>
        <c:manualLayout>
          <c:xMode val="edge"/>
          <c:yMode val="edge"/>
          <c:x val="0.16258580093595684"/>
          <c:y val="1.3089388216716813E-2"/>
        </c:manualLayout>
      </c:layout>
      <c:overlay val="0"/>
      <c:spPr>
        <a:noFill/>
        <a:ln w="25400">
          <a:noFill/>
        </a:ln>
      </c:spPr>
    </c:title>
    <c:autoTitleDeleted val="0"/>
    <c:plotArea>
      <c:layout>
        <c:manualLayout>
          <c:layoutTarget val="inner"/>
          <c:xMode val="edge"/>
          <c:yMode val="edge"/>
          <c:x val="4.4395116537180909E-2"/>
          <c:y val="0.19575856443719417"/>
          <c:w val="0.94450610432852389"/>
          <c:h val="0.47308319738988591"/>
        </c:manualLayout>
      </c:layout>
      <c:barChart>
        <c:barDir val="col"/>
        <c:grouping val="clustered"/>
        <c:varyColors val="0"/>
        <c:ser>
          <c:idx val="0"/>
          <c:order val="0"/>
          <c:tx>
            <c:strRef>
              <c:f>Operations!$H$5</c:f>
              <c:strCache>
                <c:ptCount val="1"/>
                <c:pt idx="0">
                  <c:v>SUPPLIER SELF SCORE</c:v>
                </c:pt>
              </c:strCache>
            </c:strRef>
          </c:tx>
          <c:spPr>
            <a:solidFill>
              <a:srgbClr val="9999FF"/>
            </a:solidFill>
            <a:ln w="12700">
              <a:solidFill>
                <a:srgbClr val="000000"/>
              </a:solidFill>
              <a:prstDash val="solid"/>
            </a:ln>
          </c:spPr>
          <c:invertIfNegative val="0"/>
          <c:cat>
            <c:strRef>
              <c:f>Operations!$C$6:$C$20</c:f>
              <c:strCache>
                <c:ptCount val="15"/>
                <c:pt idx="0">
                  <c:v>Delivery Performance
</c:v>
                </c:pt>
                <c:pt idx="1">
                  <c:v>Delivered Quality</c:v>
                </c:pt>
                <c:pt idx="2">
                  <c:v>Inventory Turns</c:v>
                </c:pt>
                <c:pt idx="3">
                  <c:v>Long Term Agreements</c:v>
                </c:pt>
                <c:pt idx="4">
                  <c:v>Machine and  Process Capacity</c:v>
                </c:pt>
                <c:pt idx="5">
                  <c:v>Customer-Approved Shipment of Non-Conformances</c:v>
                </c:pt>
                <c:pt idx="6">
                  <c:v>In-process Scrap Cost</c:v>
                </c:pt>
                <c:pt idx="7">
                  <c:v>Operator &amp; Inspector Training </c:v>
                </c:pt>
                <c:pt idx="8">
                  <c:v>Production Change Control</c:v>
                </c:pt>
                <c:pt idx="9">
                  <c:v>Manufacturing Control Plans</c:v>
                </c:pt>
                <c:pt idx="10">
                  <c:v>Tooling Management </c:v>
                </c:pt>
                <c:pt idx="11">
                  <c:v>Supplier Management</c:v>
                </c:pt>
                <c:pt idx="12">
                  <c:v>Supplier Performance Monitoring</c:v>
                </c:pt>
                <c:pt idx="13">
                  <c:v>Lead-Time Reduction Efforts</c:v>
                </c:pt>
                <c:pt idx="14">
                  <c:v>Continuous Improvement &amp; Lean</c:v>
                </c:pt>
              </c:strCache>
            </c:strRef>
          </c:cat>
          <c:val>
            <c:numRef>
              <c:f>Operations!$H$6:$H$20</c:f>
              <c:numCache>
                <c:formatCode>General</c:formatCode>
                <c:ptCount val="15"/>
              </c:numCache>
            </c:numRef>
          </c:val>
          <c:extLst>
            <c:ext xmlns:c16="http://schemas.microsoft.com/office/drawing/2014/chart" uri="{C3380CC4-5D6E-409C-BE32-E72D297353CC}">
              <c16:uniqueId val="{00000000-3CB3-44EB-9E97-A371E152F06C}"/>
            </c:ext>
          </c:extLst>
        </c:ser>
        <c:ser>
          <c:idx val="1"/>
          <c:order val="1"/>
          <c:tx>
            <c:strRef>
              <c:f>Operations!$I$5</c:f>
              <c:strCache>
                <c:ptCount val="1"/>
                <c:pt idx="0">
                  <c:v>GEXPRO SERVICES SCORE</c:v>
                </c:pt>
              </c:strCache>
            </c:strRef>
          </c:tx>
          <c:spPr>
            <a:solidFill>
              <a:srgbClr val="993366"/>
            </a:solidFill>
            <a:ln w="12700">
              <a:solidFill>
                <a:srgbClr val="000000"/>
              </a:solidFill>
              <a:prstDash val="solid"/>
            </a:ln>
          </c:spPr>
          <c:invertIfNegative val="0"/>
          <c:cat>
            <c:strRef>
              <c:f>Operations!$C$6:$C$20</c:f>
              <c:strCache>
                <c:ptCount val="15"/>
                <c:pt idx="0">
                  <c:v>Delivery Performance
</c:v>
                </c:pt>
                <c:pt idx="1">
                  <c:v>Delivered Quality</c:v>
                </c:pt>
                <c:pt idx="2">
                  <c:v>Inventory Turns</c:v>
                </c:pt>
                <c:pt idx="3">
                  <c:v>Long Term Agreements</c:v>
                </c:pt>
                <c:pt idx="4">
                  <c:v>Machine and  Process Capacity</c:v>
                </c:pt>
                <c:pt idx="5">
                  <c:v>Customer-Approved Shipment of Non-Conformances</c:v>
                </c:pt>
                <c:pt idx="6">
                  <c:v>In-process Scrap Cost</c:v>
                </c:pt>
                <c:pt idx="7">
                  <c:v>Operator &amp; Inspector Training </c:v>
                </c:pt>
                <c:pt idx="8">
                  <c:v>Production Change Control</c:v>
                </c:pt>
                <c:pt idx="9">
                  <c:v>Manufacturing Control Plans</c:v>
                </c:pt>
                <c:pt idx="10">
                  <c:v>Tooling Management </c:v>
                </c:pt>
                <c:pt idx="11">
                  <c:v>Supplier Management</c:v>
                </c:pt>
                <c:pt idx="12">
                  <c:v>Supplier Performance Monitoring</c:v>
                </c:pt>
                <c:pt idx="13">
                  <c:v>Lead-Time Reduction Efforts</c:v>
                </c:pt>
                <c:pt idx="14">
                  <c:v>Continuous Improvement &amp; Lean</c:v>
                </c:pt>
              </c:strCache>
            </c:strRef>
          </c:cat>
          <c:val>
            <c:numRef>
              <c:f>Operations!$I$6:$I$20</c:f>
              <c:numCache>
                <c:formatCode>General</c:formatCode>
                <c:ptCount val="15"/>
              </c:numCache>
            </c:numRef>
          </c:val>
          <c:extLst>
            <c:ext xmlns:c16="http://schemas.microsoft.com/office/drawing/2014/chart" uri="{C3380CC4-5D6E-409C-BE32-E72D297353CC}">
              <c16:uniqueId val="{00000001-3CB3-44EB-9E97-A371E152F06C}"/>
            </c:ext>
          </c:extLst>
        </c:ser>
        <c:dLbls>
          <c:showLegendKey val="0"/>
          <c:showVal val="0"/>
          <c:showCatName val="0"/>
          <c:showSerName val="0"/>
          <c:showPercent val="0"/>
          <c:showBubbleSize val="0"/>
        </c:dLbls>
        <c:gapWidth val="150"/>
        <c:axId val="111920640"/>
        <c:axId val="111922176"/>
      </c:barChart>
      <c:catAx>
        <c:axId val="111920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1922176"/>
        <c:crosses val="autoZero"/>
        <c:auto val="1"/>
        <c:lblAlgn val="ctr"/>
        <c:lblOffset val="100"/>
        <c:tickLblSkip val="1"/>
        <c:tickMarkSkip val="1"/>
        <c:noMultiLvlLbl val="0"/>
      </c:catAx>
      <c:valAx>
        <c:axId val="11192217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920640"/>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4848824195"/>
          <c:y val="9.7719869706840407E-2"/>
          <c:w val="0.30795072788353867"/>
          <c:h val="6.1889250814332261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400" b="1" i="0" u="none" strike="noStrike" baseline="0">
                <a:solidFill>
                  <a:srgbClr val="000000"/>
                </a:solidFill>
                <a:latin typeface="Arial"/>
                <a:ea typeface="Arial"/>
                <a:cs typeface="Arial"/>
              </a:defRPr>
            </a:pPr>
            <a:r>
              <a:rPr lang="en-US" sz="1400" b="1" i="0" u="none" strike="noStrike" baseline="0">
                <a:effectLst/>
              </a:rPr>
              <a:t>Security</a:t>
            </a:r>
            <a:r>
              <a:rPr lang="en-US" sz="1400" b="1" i="0" u="none" strike="noStrike" baseline="0"/>
              <a:t> / </a:t>
            </a:r>
            <a:r>
              <a:rPr lang="ja-JP" altLang="en-US" sz="1400" b="1" i="0" u="none" strike="noStrike" baseline="0">
                <a:effectLst/>
              </a:rPr>
              <a:t>安全</a:t>
            </a:r>
            <a:r>
              <a:rPr lang="ja-JP" altLang="en-US" sz="1400" b="1" i="0" u="none" strike="noStrike" baseline="0"/>
              <a:t> </a:t>
            </a:r>
            <a:r>
              <a:rPr lang="en-US" altLang="ja-JP" sz="1400" b="1" i="0" u="none" strike="noStrike" baseline="0"/>
              <a:t>/ </a:t>
            </a:r>
            <a:r>
              <a:rPr lang="en-US" sz="1400" b="1" i="0" u="none" strike="noStrike" baseline="0">
                <a:effectLst/>
              </a:rPr>
              <a:t>Sécurité / Biztonság / Seguridad / Sicherheit</a:t>
            </a:r>
            <a:endParaRPr lang="en-US" b="1"/>
          </a:p>
        </c:rich>
      </c:tx>
      <c:layout>
        <c:manualLayout>
          <c:xMode val="edge"/>
          <c:yMode val="edge"/>
          <c:x val="0.13618582912035324"/>
          <c:y val="2.1764377013848882E-2"/>
        </c:manualLayout>
      </c:layout>
      <c:overlay val="0"/>
      <c:spPr>
        <a:noFill/>
        <a:ln w="25400">
          <a:noFill/>
        </a:ln>
      </c:spPr>
    </c:title>
    <c:autoTitleDeleted val="0"/>
    <c:plotArea>
      <c:layout>
        <c:manualLayout>
          <c:layoutTarget val="inner"/>
          <c:xMode val="edge"/>
          <c:yMode val="edge"/>
          <c:x val="4.4395116537180909E-2"/>
          <c:y val="0.19575856443719417"/>
          <c:w val="0.94450610432852389"/>
          <c:h val="0.51223491027732448"/>
        </c:manualLayout>
      </c:layout>
      <c:barChart>
        <c:barDir val="col"/>
        <c:grouping val="clustered"/>
        <c:varyColors val="0"/>
        <c:ser>
          <c:idx val="0"/>
          <c:order val="0"/>
          <c:tx>
            <c:strRef>
              <c:f>Security!$H$5</c:f>
              <c:strCache>
                <c:ptCount val="1"/>
                <c:pt idx="0">
                  <c:v>SUPPLIER SELF SCORE</c:v>
                </c:pt>
              </c:strCache>
            </c:strRef>
          </c:tx>
          <c:spPr>
            <a:solidFill>
              <a:srgbClr val="9999FF"/>
            </a:solidFill>
            <a:ln w="12700">
              <a:solidFill>
                <a:srgbClr val="000000"/>
              </a:solidFill>
              <a:prstDash val="solid"/>
            </a:ln>
          </c:spPr>
          <c:invertIfNegative val="0"/>
          <c:cat>
            <c:strRef>
              <c:f>Security!$C$6:$C$13</c:f>
              <c:strCache>
                <c:ptCount val="8"/>
                <c:pt idx="0">
                  <c:v>Security Management System</c:v>
                </c:pt>
                <c:pt idx="1">
                  <c:v>Container Inspection</c:v>
                </c:pt>
                <c:pt idx="2">
                  <c:v>Procedural Security</c:v>
                </c:pt>
                <c:pt idx="3">
                  <c:v>Physical Security</c:v>
                </c:pt>
                <c:pt idx="4">
                  <c:v>Access Controls</c:v>
                </c:pt>
                <c:pt idx="5">
                  <c:v>Personnel Security</c:v>
                </c:pt>
                <c:pt idx="6">
                  <c:v>Security &amp; Threat Awareness</c:v>
                </c:pt>
                <c:pt idx="7">
                  <c:v>Information Technology Security</c:v>
                </c:pt>
              </c:strCache>
            </c:strRef>
          </c:cat>
          <c:val>
            <c:numRef>
              <c:f>Security!$H$6:$H$13</c:f>
              <c:numCache>
                <c:formatCode>General</c:formatCode>
                <c:ptCount val="8"/>
              </c:numCache>
            </c:numRef>
          </c:val>
          <c:extLst>
            <c:ext xmlns:c16="http://schemas.microsoft.com/office/drawing/2014/chart" uri="{C3380CC4-5D6E-409C-BE32-E72D297353CC}">
              <c16:uniqueId val="{00000000-3AC9-4819-8578-B82C4D269DA1}"/>
            </c:ext>
          </c:extLst>
        </c:ser>
        <c:ser>
          <c:idx val="1"/>
          <c:order val="1"/>
          <c:tx>
            <c:strRef>
              <c:f>Security!$I$5</c:f>
              <c:strCache>
                <c:ptCount val="1"/>
                <c:pt idx="0">
                  <c:v>GEXPRO SERVICES SCORE</c:v>
                </c:pt>
              </c:strCache>
            </c:strRef>
          </c:tx>
          <c:spPr>
            <a:solidFill>
              <a:srgbClr val="993366"/>
            </a:solidFill>
            <a:ln w="12700">
              <a:solidFill>
                <a:srgbClr val="000000"/>
              </a:solidFill>
              <a:prstDash val="solid"/>
            </a:ln>
          </c:spPr>
          <c:invertIfNegative val="0"/>
          <c:cat>
            <c:strRef>
              <c:f>Security!$C$6:$C$13</c:f>
              <c:strCache>
                <c:ptCount val="8"/>
                <c:pt idx="0">
                  <c:v>Security Management System</c:v>
                </c:pt>
                <c:pt idx="1">
                  <c:v>Container Inspection</c:v>
                </c:pt>
                <c:pt idx="2">
                  <c:v>Procedural Security</c:v>
                </c:pt>
                <c:pt idx="3">
                  <c:v>Physical Security</c:v>
                </c:pt>
                <c:pt idx="4">
                  <c:v>Access Controls</c:v>
                </c:pt>
                <c:pt idx="5">
                  <c:v>Personnel Security</c:v>
                </c:pt>
                <c:pt idx="6">
                  <c:v>Security &amp; Threat Awareness</c:v>
                </c:pt>
                <c:pt idx="7">
                  <c:v>Information Technology Security</c:v>
                </c:pt>
              </c:strCache>
            </c:strRef>
          </c:cat>
          <c:val>
            <c:numRef>
              <c:f>Security!$I$6:$I$13</c:f>
              <c:numCache>
                <c:formatCode>General</c:formatCode>
                <c:ptCount val="8"/>
              </c:numCache>
            </c:numRef>
          </c:val>
          <c:extLst>
            <c:ext xmlns:c16="http://schemas.microsoft.com/office/drawing/2014/chart" uri="{C3380CC4-5D6E-409C-BE32-E72D297353CC}">
              <c16:uniqueId val="{00000001-3AC9-4819-8578-B82C4D269DA1}"/>
            </c:ext>
          </c:extLst>
        </c:ser>
        <c:dLbls>
          <c:showLegendKey val="0"/>
          <c:showVal val="0"/>
          <c:showCatName val="0"/>
          <c:showSerName val="0"/>
          <c:showPercent val="0"/>
          <c:showBubbleSize val="0"/>
        </c:dLbls>
        <c:gapWidth val="150"/>
        <c:axId val="111592960"/>
        <c:axId val="111594496"/>
      </c:barChart>
      <c:catAx>
        <c:axId val="111592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111594496"/>
        <c:crosses val="autoZero"/>
        <c:auto val="1"/>
        <c:lblAlgn val="ctr"/>
        <c:lblOffset val="100"/>
        <c:tickLblSkip val="1"/>
        <c:tickMarkSkip val="1"/>
        <c:noMultiLvlLbl val="0"/>
      </c:catAx>
      <c:valAx>
        <c:axId val="1115944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11592960"/>
        <c:crosses val="autoZero"/>
        <c:crossBetween val="between"/>
      </c:valAx>
      <c:spPr>
        <a:solidFill>
          <a:srgbClr val="C0C0C0"/>
        </a:solidFill>
        <a:ln w="12700">
          <a:solidFill>
            <a:srgbClr val="808080"/>
          </a:solidFill>
          <a:prstDash val="solid"/>
        </a:ln>
      </c:spPr>
    </c:plotArea>
    <c:legend>
      <c:legendPos val="r"/>
      <c:layout>
        <c:manualLayout>
          <c:xMode val="edge"/>
          <c:yMode val="edge"/>
          <c:x val="0.36282194848824195"/>
          <c:y val="9.9348534201954386E-2"/>
          <c:w val="0.30795072788353867"/>
          <c:h val="6.1889250814332261E-2"/>
        </c:manualLayout>
      </c:layout>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Gráf7"/>
  <sheetViews>
    <sheetView workbookViewId="0"/>
  </sheetViews>
  <sheetProtection algorithmName="SHA-512" hashValue="Kwhb93Rz7vnQbnIERppwunRIhlnP416+If3WjdiJNsyWZuW1GiEn0WcyCg50RCLAThaH3LjUesw1EgTbn8UgIQ==" saltValue="wRq9uKhQa2vwM0sgUBVAxg=="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áf8"/>
  <sheetViews>
    <sheetView workbookViewId="0"/>
  </sheetViews>
  <sheetProtection algorithmName="SHA-512" hashValue="CyoJ1yd5O6mewAtGMDlead5ULsj9R2uDoRwVPxJxO6hW7PIxH20SpzzN3+wVG4Ygxl8yJJxxKQ/0XG/9kHzHyw==" saltValue="YbFIqAiVFwQPogJfnjugzg=="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codeName="Gráf9"/>
  <sheetViews>
    <sheetView workbookViewId="0"/>
  </sheetViews>
  <sheetProtection algorithmName="SHA-512" hashValue="PSiGqjA4bnRyp518owSg766+T/54kFwUzQ6CQakEXmMJtBivTmJU5UpMi62M4oMZUSzbE9LAwTrlxskdeeLzWA==" saltValue="7+6qBD3bPq9U3NmzaQNM0g=="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B00-000000000000}">
  <sheetPr codeName="Gráf10"/>
  <sheetViews>
    <sheetView workbookViewId="0"/>
  </sheetViews>
  <sheetProtection algorithmName="SHA-512" hashValue="rtC3BfUoP/79ixyj0HVUwLWQU92qq0EGdBC4zgbQYodKXLLMgKcIOS573EnItijZqnyCpWNd8NTssFyk/+EM/Q==" saltValue="wFvWoGItDdsJps4TDFtEgw=="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Gráf11"/>
  <sheetViews>
    <sheetView workbookViewId="0"/>
  </sheetViews>
  <sheetProtection algorithmName="SHA-512" hashValue="Pk7it78kUHk99340E7O+Q79CqgBOQ9gQUGjKSrp0Y9R4XfiaDlIMd5Z1jgJTZctkHdx11kmjtg1XS9bc4CivWw==" saltValue="hsfjB0S57QaNEy4dpl7eLA=="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codeName="Gráf12"/>
  <sheetViews>
    <sheetView workbookViewId="0"/>
  </sheetViews>
  <sheetProtection algorithmName="SHA-512" hashValue="TzWY315MwPotehBlLRjT+wXZu2wWnn2ozll/SDYFCTeg5Axeh1vHqRlvPvf0qjTvqFz2ZikOTIbYzdSFb+7fBg==" saltValue="yf42tcgRfGWb2bv/z0wiRw==" spinCount="100000" content="1" objects="1"/>
  <pageMargins left="0.78740157499999996" right="0.78740157499999996" top="0.984251969" bottom="0.984251969" header="0.5" footer="0.5"/>
  <pageSetup orientation="landscape" r:id="rId1"/>
  <headerFooter alignWithMargins="0">
    <oddFooter>&amp;RQF60_Rev 2
Release Date: 04/03/2020</oddFooter>
  </headerFooter>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xdr:row>
      <xdr:rowOff>107156</xdr:rowOff>
    </xdr:from>
    <xdr:to>
      <xdr:col>1</xdr:col>
      <xdr:colOff>2690812</xdr:colOff>
      <xdr:row>1</xdr:row>
      <xdr:rowOff>977033</xdr:rowOff>
    </xdr:to>
    <xdr:pic>
      <xdr:nvPicPr>
        <xdr:cNvPr id="3" name="Picture 2">
          <a:extLst>
            <a:ext uri="{FF2B5EF4-FFF2-40B4-BE49-F238E27FC236}">
              <a16:creationId xmlns:a16="http://schemas.microsoft.com/office/drawing/2014/main" id="{4ABE7079-D0CC-469F-A45B-609F1CFD8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2" y="369094"/>
          <a:ext cx="2643188" cy="8698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0.06175</cdr:x>
      <cdr:y>0.5625</cdr:y>
    </cdr:from>
    <cdr:to>
      <cdr:x>0.98925</cdr:x>
      <cdr:y>0.5625</cdr:y>
    </cdr:to>
    <cdr:sp macro="" textlink="">
      <cdr:nvSpPr>
        <cdr:cNvPr id="2049" name="Line 1"/>
        <cdr:cNvSpPr>
          <a:spLocks xmlns:a="http://schemas.openxmlformats.org/drawingml/2006/main" noChangeShapeType="1"/>
        </cdr:cNvSpPr>
      </cdr:nvSpPr>
      <cdr:spPr bwMode="auto">
        <a:xfrm xmlns:a="http://schemas.openxmlformats.org/drawingml/2006/main">
          <a:off x="512776" y="3291638"/>
          <a:ext cx="7972701" cy="0"/>
        </a:xfrm>
        <a:prstGeom xmlns:a="http://schemas.openxmlformats.org/drawingml/2006/main" prst="line">
          <a:avLst/>
        </a:prstGeom>
        <a:noFill xmlns:a="http://schemas.openxmlformats.org/drawingml/2006/main"/>
        <a:ln xmlns:a="http://schemas.openxmlformats.org/drawingml/2006/main" w="28575">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0.06175</cdr:x>
      <cdr:y>0.44075</cdr:y>
    </cdr:from>
    <cdr:to>
      <cdr:x>0.9895</cdr:x>
      <cdr:y>0.44075</cdr:y>
    </cdr:to>
    <cdr:sp macro="" textlink="">
      <cdr:nvSpPr>
        <cdr:cNvPr id="2050" name="Line 2"/>
        <cdr:cNvSpPr>
          <a:spLocks xmlns:a="http://schemas.openxmlformats.org/drawingml/2006/main" noChangeShapeType="1"/>
        </cdr:cNvSpPr>
      </cdr:nvSpPr>
      <cdr:spPr bwMode="auto">
        <a:xfrm xmlns:a="http://schemas.openxmlformats.org/drawingml/2006/main">
          <a:off x="512776" y="2583680"/>
          <a:ext cx="7976992" cy="0"/>
        </a:xfrm>
        <a:prstGeom xmlns:a="http://schemas.openxmlformats.org/drawingml/2006/main" prst="line">
          <a:avLst/>
        </a:prstGeom>
        <a:noFill xmlns:a="http://schemas.openxmlformats.org/drawingml/2006/main"/>
        <a:ln xmlns:a="http://schemas.openxmlformats.org/drawingml/2006/main" w="28575">
          <a:solidFill>
            <a:srgbClr val="339966"/>
          </a:solidFill>
          <a:round/>
          <a:headEnd/>
          <a:tailEnd/>
        </a:ln>
      </cdr:spPr>
      <cdr:txBody>
        <a:bodyPr xmlns:a="http://schemas.openxmlformats.org/drawingml/2006/main"/>
        <a:lstStyle xmlns:a="http://schemas.openxmlformats.org/drawingml/2006/main"/>
        <a:p xmlns:a="http://schemas.openxmlformats.org/drawingml/2006/main">
          <a:endParaRPr lang="en-US"/>
        </a:p>
      </cdr:txBody>
    </cdr:sp>
  </cdr:relSizeAnchor>
</c:userShapes>
</file>

<file path=xl/drawings/drawing4.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7</xdr:col>
      <xdr:colOff>152401</xdr:colOff>
      <xdr:row>4</xdr:row>
      <xdr:rowOff>133349</xdr:rowOff>
    </xdr:from>
    <xdr:to>
      <xdr:col>22</xdr:col>
      <xdr:colOff>104775</xdr:colOff>
      <xdr:row>38</xdr:row>
      <xdr:rowOff>85725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515350" cy="5857875"/>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7">
    <pageSetUpPr fitToPage="1"/>
  </sheetPr>
  <dimension ref="A1:I51"/>
  <sheetViews>
    <sheetView showGridLines="0" tabSelected="1" topLeftCell="A13" zoomScaleNormal="100" zoomScalePageLayoutView="85" workbookViewId="0">
      <selection activeCell="E1" sqref="E1"/>
    </sheetView>
  </sheetViews>
  <sheetFormatPr defaultColWidth="9.140625" defaultRowHeight="12.75" x14ac:dyDescent="0.2"/>
  <cols>
    <col min="1" max="1" width="1.140625" style="11" customWidth="1"/>
    <col min="2" max="2" width="42.7109375" style="11" customWidth="1"/>
    <col min="3" max="3" width="34.7109375" style="11" customWidth="1"/>
    <col min="4" max="4" width="48.42578125" style="11" bestFit="1" customWidth="1"/>
    <col min="5" max="5" width="34.7109375" style="11" customWidth="1"/>
    <col min="6" max="7" width="5.5703125" style="11" customWidth="1"/>
    <col min="8" max="8" width="20.140625" style="12" bestFit="1" customWidth="1"/>
    <col min="9" max="9" width="19.28515625" style="12" bestFit="1" customWidth="1"/>
    <col min="10" max="16384" width="9.140625" style="11"/>
  </cols>
  <sheetData>
    <row r="1" spans="1:9" ht="20.25" x14ac:dyDescent="0.3">
      <c r="A1" s="73"/>
      <c r="B1" s="73"/>
      <c r="C1" s="73"/>
      <c r="D1" s="62" t="s">
        <v>3638</v>
      </c>
      <c r="E1" s="173" t="s">
        <v>0</v>
      </c>
      <c r="F1" s="73"/>
      <c r="G1" s="73"/>
    </row>
    <row r="2" spans="1:9" ht="81.95" customHeight="1" x14ac:dyDescent="0.2">
      <c r="A2" s="73"/>
      <c r="B2" s="74"/>
      <c r="C2" s="74"/>
      <c r="D2" s="74"/>
      <c r="E2" s="74"/>
      <c r="F2" s="73"/>
      <c r="G2" s="73"/>
    </row>
    <row r="3" spans="1:9" ht="36.950000000000003" customHeight="1" x14ac:dyDescent="0.2">
      <c r="A3" s="73"/>
      <c r="B3" s="192" t="str">
        <f>IF($E$1=Database!$A$1,Database!A2,IF($E$1=Database!$B$1,Database!B2,IF($E$1=Database!$C$1,Database!C2,IF($E$1=Database!$D$1,Database!D2,IF($E$1=Database!$E$1,Database!E2,IF($E$1=Database!$F$1,Database!F2,IF($E$1=Database!$G$1,Database!G2,IF($E$1=Database!$H$1,Database!H2))))))))</f>
        <v xml:space="preserve">Please complete ALL tabs:  Summary, Financial, Quality, Environment &amp; Safety, Operations, and Security. </v>
      </c>
      <c r="C3" s="192"/>
      <c r="D3" s="192"/>
      <c r="E3" s="192"/>
      <c r="F3" s="73"/>
      <c r="G3" s="73"/>
    </row>
    <row r="4" spans="1:9" ht="30" customHeight="1" x14ac:dyDescent="0.2">
      <c r="A4" s="73"/>
      <c r="B4" s="193" t="str">
        <f>IF($E$1=Database!$A$1,Database!A3,IF($E$1=Database!$B$1,Database!B3,IF($E$1=Database!$C$1,Database!C3,IF($E$1=Database!$D$1,Database!D3,IF($E$1=Database!$E$1,Database!E3,IF($E$1=Database!$F$1,Database!F3,IF($E$1=Database!$G$1,Database!G3,IF($E$1=Database!$H$1,Database!H3))))))))</f>
        <v>GEXPRO SERVICES SUPPLIER ASSESSMENT</v>
      </c>
      <c r="C4" s="194"/>
      <c r="D4" s="194"/>
      <c r="E4" s="195"/>
      <c r="F4" s="73"/>
      <c r="G4" s="73"/>
      <c r="H4" s="13" t="s">
        <v>1</v>
      </c>
      <c r="I4" s="13" t="s">
        <v>2</v>
      </c>
    </row>
    <row r="5" spans="1:9" ht="30" customHeight="1" x14ac:dyDescent="0.2">
      <c r="A5" s="73"/>
      <c r="B5" s="189" t="str">
        <f>IF($E$1=Database!$A$1,Database!A4,IF($E$1=Database!$B$1,Database!B4,IF($E$1=Database!$C$1,Database!C4,IF($E$1=Database!$D$1,Database!D4,IF($E$1=Database!$E$1,Database!E4,IF($E$1=Database!$F$1,Database!F4,IF($E$1=Database!$G$1,Database!G4,IF($E$1=Database!$H$1,Database!H4))))))))</f>
        <v>SUPPLIER SELF SURVEY</v>
      </c>
      <c r="C5" s="190"/>
      <c r="D5" s="190"/>
      <c r="E5" s="191"/>
      <c r="F5" s="73"/>
      <c r="G5" s="73"/>
      <c r="H5" s="14" t="s">
        <v>3</v>
      </c>
      <c r="I5" s="14" t="s">
        <v>4</v>
      </c>
    </row>
    <row r="6" spans="1:9" ht="19.5" customHeight="1" x14ac:dyDescent="0.2">
      <c r="A6" s="73"/>
      <c r="B6" s="29" t="str">
        <f>IF($E$1=Database!$A$1,Database!A5,IF($E$1=Database!$B$1,Database!B5,IF($E$1=Database!$C$1,Database!C5,IF($E$1=Database!$D$1,Database!D5,IF($E$1=Database!$E$1,Database!E5,IF($E$1=Database!$F$1,Database!F5,IF($E$1=Database!$G$1,Database!G5,IF($E$1=Database!$H$1,Database!H5))))))))</f>
        <v>SELF-SURVEY DATE</v>
      </c>
      <c r="C6" s="15"/>
      <c r="D6" s="29" t="str">
        <f>IF($E$1=Database!$A$1,Database!A6,IF($E$1=Database!$B$1,Database!B6,IF($E$1=Database!$C$1,Database!C6,IF($E$1=Database!$D$1,Database!D6,IF($E$1=Database!$E$1,Database!E6,IF($E$1=Database!$F$1,Database!F6,IF($E$1=Database!$G$1,Database!G6,IF($E$1=Database!$H$1,Database!H6))))))))</f>
        <v>SCORE</v>
      </c>
      <c r="E6" s="31">
        <f>IF(OR('Social Accountability'!H7=0,'Social Accountability'!H8=0,'Social Accountability'!H9=0,'Social Accountability'!H10=0),0,(SUM(Financial!H3,'Quality Systems'!H3,'Social Accountability'!H3,'Environment &amp; Safety'!H3,Operations!H3,Security!H3)))</f>
        <v>0</v>
      </c>
      <c r="F6" s="73"/>
      <c r="G6" s="73"/>
      <c r="H6" s="14" t="s">
        <v>5</v>
      </c>
      <c r="I6" s="14" t="s">
        <v>6</v>
      </c>
    </row>
    <row r="7" spans="1:9" ht="19.5" customHeight="1" x14ac:dyDescent="0.2">
      <c r="A7" s="73"/>
      <c r="B7" s="196" t="str">
        <f>IF($E$1=Database!$A$1,Database!A7,IF($E$1=Database!$B$1,Database!B7,IF($E$1=Database!$C$1,Database!C7,IF($E$1=Database!$D$1,Database!D7,IF($E$1=Database!$E$1,Database!E7,IF($E$1=Database!$F$1,Database!F7,IF($E$1=Database!$G$1,Database!G7,IF($E$1=Database!$H$1,Database!H7))))))))</f>
        <v xml:space="preserve">SUPPLIER CONTACT INFORMATION </v>
      </c>
      <c r="C7" s="197" t="str">
        <f>IF($E$1=Database!$A$1,Database!B6,IF($E$1=Database!$B$1,Database!C6,IF($E$1=Database!$C$1,Database!D6,IF($E$1=Database!$D$1,Database!E6,IF($E$1=Database!$E$1,Database!F6,IF($E$1=Database!$F$1,Database!G6,IF($E$1=Database!$G$1,Database!H6,IF($E$1=Database!$H$1,Database!I6))))))))</f>
        <v>总分</v>
      </c>
      <c r="D7" s="196" t="str">
        <f>IF($E$1=Database!$A$1,Database!A8,IF($E$1=Database!$B$1,Database!B8,IF($E$1=Database!$C$1,Database!C8,IF($E$1=Database!$D$1,Database!D8,IF($E$1=Database!$E$1,Database!E8,IF($E$1=Database!$F$1,Database!F8,IF($E$1=Database!$G$1,Database!G8,IF($E$1=Database!$H$1,Database!H8))))))))</f>
        <v>DEMOGRAPHIC INFORMATION</v>
      </c>
      <c r="E7" s="197" t="str">
        <f>IF($E$1=Database!$A$1,Database!B7,IF($E$1=Database!$B$1,Database!C7,IF($E$1=Database!$C$1,Database!D7,IF($E$1=Database!$D$1,Database!E7,IF($E$1=Database!$E$1,Database!F7,IF($E$1=Database!$F$1,Database!G7,IF($E$1=Database!$G$1,Database!H7)))))))</f>
        <v>供应商信息</v>
      </c>
      <c r="F7" s="73"/>
      <c r="G7" s="73"/>
      <c r="H7" s="14" t="s">
        <v>7</v>
      </c>
      <c r="I7" s="14" t="s">
        <v>8</v>
      </c>
    </row>
    <row r="8" spans="1:9" ht="19.5" customHeight="1" x14ac:dyDescent="0.2">
      <c r="A8" s="73"/>
      <c r="B8" s="17" t="str">
        <f>IF($E$1=Database!$A$1,Database!A9,IF($E$1=Database!$B$1,Database!B9,IF($E$1=Database!$C$1,Database!C9,IF($E$1=Database!$D$1,Database!D9,IF($E$1=Database!$E$1,Database!E9,IF($E$1=Database!$F$1,Database!F9,IF($E$1=Database!$G$1,Database!G9,IF($E$1=Database!$H$1,Database!H9))))))))</f>
        <v>SUPPLIER NAME</v>
      </c>
      <c r="C8" s="18"/>
      <c r="D8" s="17" t="str">
        <f>IF($E$1=Database!$A$1,Database!A10,IF($E$1=Database!$B$1,Database!B10,IF($E$1=Database!$C$1,Database!C10,IF($E$1=Database!$D$1,Database!D10,IF($E$1=Database!$E$1,Database!E10,IF($E$1=Database!$F$1,Database!F10,IF($E$1=Database!$G$1,Database!G10,IF($E$1=Database!$H$1,Database!H10))))))))</f>
        <v xml:space="preserve">YEAR ESTABLISHED  </v>
      </c>
      <c r="E8" s="19"/>
      <c r="F8" s="73"/>
      <c r="G8" s="73"/>
      <c r="H8" s="14" t="s">
        <v>9</v>
      </c>
      <c r="I8" s="14" t="s">
        <v>10</v>
      </c>
    </row>
    <row r="9" spans="1:9" ht="19.5" customHeight="1" x14ac:dyDescent="0.2">
      <c r="A9" s="73"/>
      <c r="B9" s="17" t="str">
        <f>IF($E$1=Database!$A$1,Database!A11,IF($E$1=Database!$B$1,Database!B11,IF($E$1=Database!$C$1,Database!C11,IF($E$1=Database!$D$1,Database!D11,IF($E$1=Database!$E$1,Database!E11,IF($E$1=Database!$F$1,Database!F11,IF($E$1=Database!$G$1,Database!G11,IF($E$1=Database!$H$1,Database!H11))))))))</f>
        <v>ADDRESS</v>
      </c>
      <c r="C9" s="19"/>
      <c r="D9" s="17" t="str">
        <f>IF($E$1=Database!$A$1,Database!A12,IF($E$1=Database!$B$1,Database!B12,IF($E$1=Database!$C$1,Database!C12,IF($E$1=Database!$D$1,Database!D12,IF($E$1=Database!$E$1,Database!E12,IF($E$1=Database!$F$1,Database!F12,IF($E$1=Database!$G$1,Database!G12,IF($E$1=Database!$H$1,Database!H12))))))))</f>
        <v xml:space="preserve">ANNUAL SALES ($US) </v>
      </c>
      <c r="E9" s="20"/>
      <c r="F9" s="73"/>
      <c r="G9" s="73"/>
      <c r="H9" s="14" t="s">
        <v>11</v>
      </c>
      <c r="I9" s="14" t="s">
        <v>12</v>
      </c>
    </row>
    <row r="10" spans="1:9" ht="19.5" customHeight="1" x14ac:dyDescent="0.2">
      <c r="A10" s="73"/>
      <c r="B10" s="17" t="str">
        <f>IF($E$1=Database!$A$1,Database!A13,IF($E$1=Database!$B$1,Database!B13,IF($E$1=Database!$C$1,Database!C13,IF($E$1=Database!$D$1,Database!D13,IF($E$1=Database!$E$1,Database!E13,IF($E$1=Database!$F$1,Database!F13,IF($E$1=Database!$G$1,Database!G13,IF($E$1=Database!$H$1,Database!H13))))))))</f>
        <v>CITY</v>
      </c>
      <c r="C10" s="19"/>
      <c r="D10" s="17" t="str">
        <f>IF($E$1=Database!$A$1,Database!A14,IF($E$1=Database!$B$1,Database!B14,IF($E$1=Database!$C$1,Database!C14,IF($E$1=Database!$D$1,Database!D14,IF($E$1=Database!$E$1,Database!E14,IF($E$1=Database!$F$1,Database!F14,IF($E$1=Database!$G$1,Database!G14,IF($E$1=Database!$H$1,Database!H14))))))))</f>
        <v xml:space="preserve">% EXPORT (N AMER/ASIA/EU)  </v>
      </c>
      <c r="E10" s="20"/>
      <c r="F10" s="73"/>
      <c r="G10" s="73"/>
      <c r="H10" s="14" t="s">
        <v>13</v>
      </c>
      <c r="I10" s="14" t="s">
        <v>14</v>
      </c>
    </row>
    <row r="11" spans="1:9" ht="19.5" customHeight="1" x14ac:dyDescent="0.2">
      <c r="A11" s="73"/>
      <c r="B11" s="17" t="str">
        <f>IF($E$1=Database!$A$1,Database!A15,IF($E$1=Database!$B$1,Database!B15,IF($E$1=Database!$C$1,Database!C15,IF($E$1=Database!$D$1,Database!D15,IF($E$1=Database!$E$1,Database!E15,IF($E$1=Database!$F$1,Database!F15,IF($E$1=Database!$G$1,Database!G15,IF($E$1=Database!$H$1,Database!H15))))))))</f>
        <v>STATE</v>
      </c>
      <c r="C11" s="19"/>
      <c r="D11" s="17" t="str">
        <f>IF($E$1=Database!$A$1,Database!A16,IF($E$1=Database!$B$1,Database!B16,IF($E$1=Database!$C$1,Database!C16,IF($E$1=Database!$D$1,Database!D16,IF($E$1=Database!$E$1,Database!E16,IF($E$1=Database!$F$1,Database!F16,IF($E$1=Database!$G$1,Database!G16,IF($E$1=Database!$H$1,Database!H16))))))))</f>
        <v>PRIMARY COMMODITY</v>
      </c>
      <c r="E11" s="21"/>
      <c r="F11" s="73"/>
      <c r="G11" s="73"/>
      <c r="H11" s="14" t="s">
        <v>15</v>
      </c>
      <c r="I11" s="14" t="s">
        <v>16</v>
      </c>
    </row>
    <row r="12" spans="1:9" ht="19.5" customHeight="1" x14ac:dyDescent="0.2">
      <c r="A12" s="73"/>
      <c r="B12" s="17" t="str">
        <f>IF($E$1=Database!$A$1,Database!A17,IF($E$1=Database!$B$1,Database!B17,IF($E$1=Database!$C$1,Database!C17,IF($E$1=Database!$D$1,Database!D17,IF($E$1=Database!$E$1,Database!E17,IF($E$1=Database!$F$1,Database!F17,IF($E$1=Database!$G$1,Database!G17,IF($E$1=Database!$H$1,Database!H17))))))))</f>
        <v>ZIP CODE</v>
      </c>
      <c r="C12" s="19"/>
      <c r="D12" s="17" t="str">
        <f>IF($E$1=Database!$A$1,Database!A18,IF($E$1=Database!$B$1,Database!B18,IF($E$1=Database!$C$1,Database!C18,IF($E$1=Database!$D$1,Database!D18,IF($E$1=Database!$E$1,Database!E18,IF($E$1=Database!$F$1,Database!F18,IF($E$1=Database!$G$1,Database!G18,IF($E$1=Database!$H$1,Database!H18))))))))</f>
        <v>2ND COMMODITY</v>
      </c>
      <c r="E12" s="21"/>
      <c r="F12" s="73"/>
      <c r="G12" s="73"/>
      <c r="H12" s="14" t="s">
        <v>17</v>
      </c>
      <c r="I12" s="14" t="s">
        <v>18</v>
      </c>
    </row>
    <row r="13" spans="1:9" ht="19.5" customHeight="1" x14ac:dyDescent="0.2">
      <c r="A13" s="73"/>
      <c r="B13" s="17" t="str">
        <f>IF($E$1=Database!$A$1,Database!A19,IF($E$1=Database!$B$1,Database!B19,IF($E$1=Database!$C$1,Database!C19,IF($E$1=Database!$D$1,Database!D19,IF($E$1=Database!$E$1,Database!E19,IF($E$1=Database!$F$1,Database!F19,IF($E$1=Database!$G$1,Database!G19,IF($E$1=Database!$H$1,Database!H19))))))))</f>
        <v>COUNTRY</v>
      </c>
      <c r="C13" s="19"/>
      <c r="D13" s="17" t="str">
        <f>IF($E$1=Database!$A$1,Database!A20,IF($E$1=Database!$B$1,Database!B20,IF($E$1=Database!$C$1,Database!C20,IF($E$1=Database!$D$1,Database!D20,IF($E$1=Database!$E$1,Database!E20,IF($E$1=Database!$F$1,Database!F20,IF($E$1=Database!$G$1,Database!G20,IF($E$1=Database!$H$1,Database!H20))))))))</f>
        <v xml:space="preserve">3RD COMMODITY </v>
      </c>
      <c r="E13" s="21"/>
      <c r="F13" s="73"/>
      <c r="G13" s="73"/>
      <c r="H13" s="14" t="s">
        <v>19</v>
      </c>
      <c r="I13" s="14" t="s">
        <v>20</v>
      </c>
    </row>
    <row r="14" spans="1:9" ht="19.5" customHeight="1" x14ac:dyDescent="0.2">
      <c r="A14" s="73"/>
      <c r="B14" s="17" t="str">
        <f>IF($E$1=Database!$A$1,Database!A21,IF($E$1=Database!$B$1,Database!B21,IF($E$1=Database!$C$1,Database!C21,IF($E$1=Database!$D$1,Database!D21,IF($E$1=Database!$E$1,Database!E21,IF($E$1=Database!$F$1,Database!F21,IF($E$1=Database!$G$1,Database!G21,IF($E$1=Database!$H$1,Database!H21))))))))</f>
        <v xml:space="preserve">TELEPHONE NUMBER </v>
      </c>
      <c r="C14" s="22"/>
      <c r="D14" s="17" t="str">
        <f>IF($E$1=Database!$A$1,Database!A22,IF($E$1=Database!$B$1,Database!B22,IF($E$1=Database!$C$1,Database!C22,IF($E$1=Database!$D$1,Database!D22,IF($E$1=Database!$E$1,Database!E22,IF($E$1=Database!$F$1,Database!F22,IF($E$1=Database!$G$1,Database!G22,IF($E$1=Database!$H$1,Database!H22))))))))</f>
        <v xml:space="preserve">PRIMARY PROCESS </v>
      </c>
      <c r="E14" s="21"/>
      <c r="F14" s="73"/>
      <c r="G14" s="73"/>
      <c r="H14" s="14" t="s">
        <v>21</v>
      </c>
      <c r="I14" s="14" t="s">
        <v>22</v>
      </c>
    </row>
    <row r="15" spans="1:9" ht="19.5" customHeight="1" x14ac:dyDescent="0.2">
      <c r="A15" s="73"/>
      <c r="B15" s="17" t="str">
        <f>IF($E$1=Database!$A$1,Database!A23,IF($E$1=Database!$B$1,Database!B23,IF($E$1=Database!$C$1,Database!C23,IF($E$1=Database!$D$1,Database!D23,IF($E$1=Database!$E$1,Database!E23,IF($E$1=Database!$F$1,Database!F23,IF($E$1=Database!$G$1,Database!G23,IF($E$1=Database!$H$1,Database!H23))))))))</f>
        <v xml:space="preserve">SUPPLIER CONTACT </v>
      </c>
      <c r="C15" s="19"/>
      <c r="D15" s="17" t="str">
        <f>IF($E$1=Database!$A$1,Database!A24,IF($E$1=Database!$B$1,Database!B24,IF($E$1=Database!$C$1,Database!C24,IF($E$1=Database!$D$1,Database!D24,IF($E$1=Database!$E$1,Database!E24,IF($E$1=Database!$F$1,Database!F24,IF($E$1=Database!$G$1,Database!G24,IF($E$1=Database!$H$1,Database!H24))))))))</f>
        <v xml:space="preserve">2ND PROCESS </v>
      </c>
      <c r="E15" s="21"/>
      <c r="F15" s="73"/>
      <c r="G15" s="73"/>
      <c r="H15" s="14" t="s">
        <v>23</v>
      </c>
      <c r="I15" s="14" t="s">
        <v>24</v>
      </c>
    </row>
    <row r="16" spans="1:9" ht="19.5" customHeight="1" x14ac:dyDescent="0.2">
      <c r="A16" s="73"/>
      <c r="B16" s="17" t="str">
        <f>IF($E$1=Database!$A$1,Database!A25,IF($E$1=Database!$B$1,Database!B25,IF($E$1=Database!$C$1,Database!C25,IF($E$1=Database!$D$1,Database!D25,IF($E$1=Database!$E$1,Database!E25,IF($E$1=Database!$F$1,Database!F25,IF($E$1=Database!$G$1,Database!G25,IF($E$1=Database!$H$1,Database!H25))))))))</f>
        <v>e-mail</v>
      </c>
      <c r="C16" s="27"/>
      <c r="D16" s="17" t="str">
        <f>IF($E$1=Database!$A$1,Database!A26,IF($E$1=Database!$B$1,Database!B26,IF($E$1=Database!$C$1,Database!C26,IF($E$1=Database!$D$1,Database!D26,IF($E$1=Database!$E$1,Database!E26,IF($E$1=Database!$F$1,Database!F26,IF($E$1=Database!$G$1,Database!G26,IF($E$1=Database!$H$1,Database!H26))))))))</f>
        <v xml:space="preserve">3RD PROCESS </v>
      </c>
      <c r="E16" s="21"/>
      <c r="F16" s="73"/>
      <c r="G16" s="73"/>
      <c r="H16" s="14" t="s">
        <v>25</v>
      </c>
      <c r="I16" s="14" t="s">
        <v>26</v>
      </c>
    </row>
    <row r="17" spans="1:9" ht="19.5" customHeight="1" x14ac:dyDescent="0.2">
      <c r="A17" s="73"/>
      <c r="B17" s="17" t="str">
        <f>IF($E$1=Database!$A$1,Database!A27,IF($E$1=Database!$B$1,Database!B27,IF($E$1=Database!$C$1,Database!C27,IF($E$1=Database!$D$1,Database!D27,IF($E$1=Database!$E$1,Database!E27,IF($E$1=Database!$F$1,Database!F27,IF($E$1=Database!$G$1,Database!G27,IF($E$1=Database!$H$1,Database!H27))))))))</f>
        <v>PHONE</v>
      </c>
      <c r="C17" s="22"/>
      <c r="D17" s="185" t="str">
        <f>IF($E$1=Database!$A$1,Database!A28,IF($E$1=Database!$B$1,Database!B28,IF($E$1=Database!$C$1,Database!C28,IF($E$1=Database!$D$1,Database!D28,IF($E$1=Database!$E$1,Database!E28,IF($E$1=Database!$F$1,Database!F28,IF($E$1=Database!$G$1,Database!G28,IF($E$1=Database!$H$1,Database!H28))))))))</f>
        <v>SELF SURVEY COMPLETED BY</v>
      </c>
      <c r="E17" s="186" t="str">
        <f>IF($E$1=Database!$A$1,Database!B27,IF($E$1=Database!$B$1,Database!C27,IF($E$1=Database!$C$1,Database!D27,IF($E$1=Database!$D$1,Database!E27,IF($E$1=Database!$E$1,Database!F27,IF($E$1=Database!$F$1,Database!G27))))))</f>
        <v xml:space="preserve"> 电话</v>
      </c>
      <c r="F17" s="73"/>
      <c r="G17" s="73"/>
      <c r="H17" s="14" t="s">
        <v>27</v>
      </c>
      <c r="I17" s="23"/>
    </row>
    <row r="18" spans="1:9" ht="19.5" customHeight="1" x14ac:dyDescent="0.2">
      <c r="A18" s="73"/>
      <c r="B18" s="17" t="str">
        <f>IF($E$1=Database!$A$1,Database!A29,IF($E$1=Database!$B$1,Database!B29,IF($E$1=Database!$C$1,Database!C29,IF($E$1=Database!$D$1,Database!D29,IF($E$1=Database!$E$1,Database!E29,IF($E$1=Database!$F$1,Database!F29,IF($E$1=Database!$G$1,Database!G29,IF($E$1=Database!$H$1,Database!H29))))))))</f>
        <v>CONTACT- QUALITY</v>
      </c>
      <c r="C18" s="19"/>
      <c r="D18" s="17" t="str">
        <f>IF($E$1=Database!$A$1,Database!A30,IF($E$1=Database!$B$1,Database!B30,IF($E$1=Database!$C$1,Database!C30,IF($E$1=Database!$D$1,Database!D30,IF($E$1=Database!$E$1,Database!E30,IF($E$1=Database!$F$1,Database!F30,IF($E$1=Database!$G$1,Database!G30,IF($E$1=Database!$H$1,Database!H30))))))))</f>
        <v>NAME</v>
      </c>
      <c r="E18" s="19"/>
      <c r="F18" s="73"/>
      <c r="G18" s="73"/>
      <c r="H18" s="14" t="s">
        <v>28</v>
      </c>
      <c r="I18" s="23"/>
    </row>
    <row r="19" spans="1:9" ht="19.5" customHeight="1" x14ac:dyDescent="0.2">
      <c r="A19" s="73"/>
      <c r="B19" s="17" t="str">
        <f>IF($E$1=Database!$A$1,Database!A31,IF($E$1=Database!$B$1,Database!B31,IF($E$1=Database!$C$1,Database!C31,IF($E$1=Database!$D$1,Database!D31,IF($E$1=Database!$E$1,Database!E31,IF($E$1=Database!$F$1,Database!F31,IF($E$1=Database!$G$1,Database!G31,IF($E$1=Database!$H$1,Database!H31))))))))</f>
        <v>e-mail</v>
      </c>
      <c r="C19" s="22"/>
      <c r="D19" s="17" t="str">
        <f>IF($E$1=Database!$A$1,Database!A32,IF($E$1=Database!$B$1,Database!B32,IF($E$1=Database!$C$1,Database!C32,IF($E$1=Database!$D$1,Database!D32,IF($E$1=Database!$E$1,Database!E32,IF($E$1=Database!$F$1,Database!F32,IF($E$1=Database!$G$1,Database!G32,IF($E$1=Database!$H$1,Database!H32))))))))</f>
        <v>e-mail</v>
      </c>
      <c r="E19" s="27"/>
      <c r="F19" s="73"/>
      <c r="G19" s="73"/>
      <c r="H19" s="14" t="s">
        <v>29</v>
      </c>
    </row>
    <row r="20" spans="1:9" ht="19.5" customHeight="1" x14ac:dyDescent="0.2">
      <c r="A20" s="73"/>
      <c r="B20" s="17" t="str">
        <f>IF($E$1=Database!$A$1,Database!A33,IF($E$1=Database!$B$1,Database!B33,IF($E$1=Database!$C$1,Database!C33,IF($E$1=Database!$D$1,Database!D33,IF($E$1=Database!$E$1,Database!E33,IF($E$1=Database!$F$1,Database!F33,IF($E$1=Database!$G$1,Database!G33,IF($E$1=Database!$H$1,Database!H33))))))))</f>
        <v>PHONE</v>
      </c>
      <c r="C20" s="22"/>
      <c r="D20" s="17" t="str">
        <f>IF($E$1=Database!$A$1,Database!A34,IF($E$1=Database!$B$1,Database!B34,IF($E$1=Database!$C$1,Database!C34,IF($E$1=Database!$D$1,Database!D34,IF($E$1=Database!$E$1,Database!E34,IF($E$1=Database!$F$1,Database!F34,IF($E$1=Database!$G$1,Database!G34,IF($E$1=Database!$H$1,Database!H34))))))))</f>
        <v>PHONE</v>
      </c>
      <c r="E20" s="22"/>
      <c r="F20" s="73"/>
      <c r="G20" s="73"/>
      <c r="H20" s="14" t="s">
        <v>26</v>
      </c>
    </row>
    <row r="21" spans="1:9" ht="19.5" customHeight="1" x14ac:dyDescent="0.2">
      <c r="A21" s="73"/>
      <c r="B21" s="187" t="str">
        <f>IF($E$1=Database!$A$1,Database!A35,IF($E$1=Database!$B$1,Database!B35,IF($E$1=Database!$C$1,Database!C35,IF($E$1=Database!$D$1,Database!D35,IF($E$1=Database!$E$1,Database!E35,IF($E$1=Database!$F$1,Database!F35,IF($E$1=Database!$G$1,Database!G35,IF($E$1=Database!$H$1,Database!H35))))))))</f>
        <v>CERTIFICATIONS</v>
      </c>
      <c r="C21" s="188"/>
      <c r="D21" s="187" t="str">
        <f>IF($E$1=Database!$A$1,Database!A36,IF($E$1=Database!$B$1,Database!B36,IF($E$1=Database!$C$1,Database!C36,IF($E$1=Database!$D$1,Database!D36,IF($E$1=Database!$E$1,Database!E36,IF($E$1=Database!$F$1,Database!F36,IF($E$1=Database!$G$1,Database!G36,IF($E$1=Database!$H$1,Database!H36))))))))</f>
        <v>CERTIFICATIONS</v>
      </c>
      <c r="E21" s="188" t="str">
        <f>IF($E$1=Database!$A$1,Database!B35,IF($E$1=Database!$B$1,Database!C35,IF($E$1=Database!$C$1,Database!D35,IF($E$1=Database!$D$1,Database!E35,IF($E$1=Database!$E$1,Database!F35,IF($E$1=Database!$F$1,Database!G35))))))</f>
        <v>证书</v>
      </c>
      <c r="F21" s="73"/>
      <c r="G21" s="73"/>
    </row>
    <row r="22" spans="1:9" ht="19.5" customHeight="1" x14ac:dyDescent="0.2">
      <c r="A22" s="73"/>
      <c r="B22" s="17" t="str">
        <f>IF($E$1=Database!$A$1,Database!A37,IF($E$1=Database!$B$1,Database!B37,IF($E$1=Database!$C$1,Database!C37,IF($E$1=Database!$D$1,Database!D37,IF($E$1=Database!$E$1,Database!E37,IF($E$1=Database!$F$1,Database!F37,IF($E$1=Database!$G$1,Database!G37,IF($E$1=Database!$H$1,Database!H37))))))))</f>
        <v>QUALITY SYSTEMS 1</v>
      </c>
      <c r="C22" s="25"/>
      <c r="D22" s="17" t="str">
        <f>IF($E$1=Database!$A$1,Database!A38,IF($E$1=Database!$B$1,Database!B38,IF($E$1=Database!$C$1,Database!C38,IF($E$1=Database!$D$1,Database!D38,IF($E$1=Database!$E$1,Database!E38,IF($E$1=Database!$F$1,Database!F38,IF($E$1=Database!$G$1,Database!G38,IF($E$1=Database!$H$1,Database!H38))))))))</f>
        <v>ENVIRONMENT &amp; SAFETY</v>
      </c>
      <c r="E22" s="25"/>
      <c r="F22" s="73"/>
      <c r="G22" s="73"/>
    </row>
    <row r="23" spans="1:9" ht="19.5" customHeight="1" x14ac:dyDescent="0.2">
      <c r="A23" s="73"/>
      <c r="B23" s="17" t="str">
        <f>IF($E$1=Database!$A$1,Database!A39,IF($E$1=Database!$B$1,Database!B39,IF($E$1=Database!$C$1,Database!C39,IF($E$1=Database!$D$1,Database!D39,IF($E$1=Database!$E$1,Database!E39,IF($E$1=Database!$F$1,Database!F39,IF($E$1=Database!$G$1,Database!G39,IF($E$1=Database!$H$1,Database!H39))))))))</f>
        <v>QUALITY SYSTEMS 2</v>
      </c>
      <c r="C23" s="25"/>
      <c r="D23" s="17" t="str">
        <f>IF($E$1=Database!$A$1,Database!A40,IF($E$1=Database!$B$1,Database!B40,IF($E$1=Database!$C$1,Database!C40,IF($E$1=Database!$D$1,Database!D40,IF($E$1=Database!$E$1,Database!E40,IF($E$1=Database!$F$1,Database!F40,IF($E$1=Database!$G$1,Database!G40,IF($E$1=Database!$H$1,Database!H40))))))))</f>
        <v>SAFETY SYSTEMS</v>
      </c>
      <c r="E23" s="25"/>
      <c r="F23" s="73"/>
      <c r="G23" s="73"/>
    </row>
    <row r="24" spans="1:9" ht="19.5" customHeight="1" x14ac:dyDescent="0.2">
      <c r="A24" s="73"/>
      <c r="B24" s="67"/>
      <c r="C24" s="68"/>
      <c r="D24" s="17" t="s">
        <v>30</v>
      </c>
      <c r="E24" s="68"/>
      <c r="F24" s="73"/>
      <c r="G24" s="73"/>
    </row>
    <row r="25" spans="1:9" ht="19.5" customHeight="1" x14ac:dyDescent="0.2">
      <c r="A25" s="73"/>
      <c r="B25" s="67"/>
      <c r="C25" s="68"/>
      <c r="D25" s="67" t="s">
        <v>3684</v>
      </c>
      <c r="E25" s="68"/>
      <c r="F25" s="73"/>
      <c r="G25" s="73"/>
    </row>
    <row r="26" spans="1:9" ht="19.5" customHeight="1" x14ac:dyDescent="0.2">
      <c r="A26" s="73"/>
      <c r="B26" s="185" t="str">
        <f>IF($E$1=Database!$A$1,Database!A41,IF($E$1=Database!$B$1,Database!B41,IF($E$1=Database!$C$1,Database!C41,IF($E$1=Database!$D$1,Database!D41,IF($E$1=Database!$E$1,Database!E41,IF($E$1=Database!$F$1,Database!F41,IF($E$1=Database!$G$1,Database!G41,IF($E$1=Database!$H$1,Database!H41))))))))</f>
        <v>INDICATE YOUR PERCEIVED STRENGTHS</v>
      </c>
      <c r="C26" s="186" t="str">
        <f>IF($E$1=Database!$A$1,Database!B40,IF($E$1=Database!$B$1,Database!C40,IF($E$1=Database!$C$1,Database!D40,IF($E$1=Database!$D$1,Database!E40,IF($E$1=Database!$E$1,Database!F40,IF($E$1=Database!$F$1,Database!H40))))))</f>
        <v xml:space="preserve">  安全保护体系</v>
      </c>
      <c r="D26" s="185" t="str">
        <f>IF($E$1=Database!$A$1,Database!A42,IF($E$1=Database!$B$1,Database!B42,IF($E$1=Database!$C$1,Database!C42,IF($E$1=Database!$D$1,Database!D42,IF($E$1=Database!$E$1,Database!E42,IF($E$1=Database!$F$1,Database!F42,IF($E$1=Database!$G$1,Database!G42,IF($E$1=Database!$H$1,Database!H42))))))))</f>
        <v xml:space="preserve">INDICATE YOUR PERCEIVED WEAKNESSES </v>
      </c>
      <c r="E26" s="186" t="str">
        <f>IF($E$1=Database!$A$1,Database!B41,IF($E$1=Database!$B$1,Database!C41,IF($E$1=Database!$C$1,Database!D41,IF($E$1=Database!$D$1,Database!E41,IF($E$1=Database!$E$1,Database!F41,IF($E$1=Database!$F$1,Database!G41))))))</f>
        <v xml:space="preserve"> 优势(自我评估)</v>
      </c>
      <c r="F26" s="73"/>
      <c r="G26" s="73"/>
    </row>
    <row r="27" spans="1:9" ht="19.5" customHeight="1" x14ac:dyDescent="0.2">
      <c r="A27" s="73"/>
      <c r="B27" s="183">
        <v>1</v>
      </c>
      <c r="C27" s="184"/>
      <c r="D27" s="183">
        <v>1</v>
      </c>
      <c r="E27" s="184"/>
      <c r="F27" s="73"/>
      <c r="G27" s="73"/>
    </row>
    <row r="28" spans="1:9" ht="19.5" customHeight="1" x14ac:dyDescent="0.2">
      <c r="A28" s="73"/>
      <c r="B28" s="183">
        <v>2</v>
      </c>
      <c r="C28" s="184"/>
      <c r="D28" s="183">
        <v>2</v>
      </c>
      <c r="E28" s="184"/>
      <c r="F28" s="73"/>
      <c r="G28" s="73"/>
    </row>
    <row r="29" spans="1:9" ht="19.5" customHeight="1" x14ac:dyDescent="0.2">
      <c r="A29" s="73"/>
      <c r="B29" s="183">
        <v>3</v>
      </c>
      <c r="C29" s="184"/>
      <c r="D29" s="183">
        <v>3</v>
      </c>
      <c r="E29" s="184"/>
      <c r="F29" s="73"/>
      <c r="G29" s="73"/>
    </row>
    <row r="30" spans="1:9" ht="30" customHeight="1" x14ac:dyDescent="0.2">
      <c r="A30" s="73"/>
      <c r="B30" s="189" t="str">
        <f>IF($E$1=Database!$A$1,Database!A43,IF($E$1=Database!$B$1,Database!B43,IF($E$1=Database!$C$1,Database!C43,IF($E$1=Database!$D$1,Database!D43,IF($E$1=Database!$E$1,Database!E43,IF($E$1=Database!$F$1,Database!F43,IF($E$1=Database!$G$1,Database!G43,IF($E$1=Database!$H$1,Database!H43))))))))</f>
        <v>GEXPRO SERVICES SUPPLIER ASSESSMENT &amp; SITE AUDIT</v>
      </c>
      <c r="C30" s="190" t="str">
        <f>IF($E$1=Database!$A$1,Database!B44,IF($E$1=Database!$B$1,Database!C44,IF($E$1=Database!$C$1,Database!D44,IF($E$1=Database!$D$1,Database!E44,IF($E$1=Database!$E$1,Database!F44,IF($E$1=Database!$F$1,Database!G44))))))</f>
        <v>上次审核日期</v>
      </c>
      <c r="D30" s="190" t="str">
        <f>IF($E$1=Database!$A$1,Database!C45,IF($E$1=Database!$B$1,Database!D45,IF($E$1=Database!$C$1,Database!E45,IF($E$1=Database!$D$1,Database!F45,IF($E$1=Database!$E$1,Database!G45,IF($E$1=Database!$F$1,Database!H45,IF($E$1=Database!$G$1,Database!I45)))))))</f>
        <v>Pontuação da última Auditoria</v>
      </c>
      <c r="E30" s="191" t="str">
        <f>IF($E$1=Database!$A$1,Database!D44,IF($E$1=Database!$B$1,Database!E44,IF($E$1=Database!$C$1,Database!F44,IF($E$1=Database!$D$1,Database!G44,IF($E$1=Database!$E$1,Database!H44,IF($E$1=Database!$F$1,Database!I44))))))</f>
        <v>Date du dernier audit</v>
      </c>
      <c r="F30" s="73"/>
      <c r="G30" s="73"/>
    </row>
    <row r="31" spans="1:9" ht="19.5" customHeight="1" x14ac:dyDescent="0.2">
      <c r="A31" s="73"/>
      <c r="B31" s="32" t="str">
        <f>IF($E$1=Database!$A$1,Database!A44,IF($E$1=Database!$B$1,Database!B44,IF($E$1=Database!$C$1,Database!C44,IF($E$1=Database!$D$1,Database!D44,IF($E$1=Database!$E$1,Database!E44,IF($E$1=Database!$F$1,Database!F44,IF($E$1=Database!$G$1,Database!G44,IF($E$1=Database!$H$1,Database!H44))))))))</f>
        <v>PRIOR AUDIT DATE</v>
      </c>
      <c r="C31" s="15"/>
      <c r="D31" s="32" t="str">
        <f>IF($E$1=Database!$A$1,Database!A45,IF($E$1=Database!$B$1,Database!B45,IF($E$1=Database!$C$1,Database!C45,IF($E$1=Database!$D$1,Database!D45,IF($E$1=Database!$E$1,Database!E45,IF($E$1=Database!$F$1,Database!F45,IF($E$1=Database!$G$1,Database!G45,IF($E$1=Database!$H$1,Database!H45))))))))</f>
        <v>PRIOR AUDIT SCORE</v>
      </c>
      <c r="E31" s="16"/>
      <c r="F31" s="73"/>
      <c r="G31" s="73"/>
    </row>
    <row r="32" spans="1:9" ht="19.5" customHeight="1" x14ac:dyDescent="0.2">
      <c r="A32" s="73"/>
      <c r="B32" s="32" t="str">
        <f>IF($E$1=Database!$A$1,Database!A46,IF($E$1=Database!$B$1,Database!B46,IF($E$1=Database!$C$1,Database!C46,IF($E$1=Database!$D$1,Database!D46,IF($E$1=Database!$E$1,Database!E46,IF($E$1=Database!$F$1,Database!F46,IF($E$1=Database!$G$1,Database!G46,IF($E$1=Database!$H$1,Database!H46))))))))</f>
        <v>SITE AUDIT DATE</v>
      </c>
      <c r="C32" s="15"/>
      <c r="D32" s="32" t="str">
        <f>IF($E$1=Database!$A$1,Database!A47,IF($E$1=Database!$B$1,Database!B47,IF($E$1=Database!$C$1,Database!C47,IF($E$1=Database!$D$1,Database!D47,IF($E$1=Database!$E$1,Database!E47,IF($E$1=Database!$F$1,Database!F47,IF($E$1=Database!$G$1,Database!G47,IF($E$1=Database!$H$1,Database!H47))))))))</f>
        <v>SITE AUDIT SCORE</v>
      </c>
      <c r="E32" s="33">
        <f>IF(OR('Social Accountability'!H7=0,'Social Accountability'!H8=0,'Social Accountability'!H9=0,'Social Accountability'!H10=0),0,(SUM(Financial!I3,'Quality Systems'!I3,'Social Accountability'!I3,'Environment &amp; Safety'!I3,Operations!I3,Security!I3)))</f>
        <v>0</v>
      </c>
      <c r="F32" s="73"/>
      <c r="G32" s="73"/>
    </row>
    <row r="33" spans="1:7" ht="19.5" customHeight="1" x14ac:dyDescent="0.2">
      <c r="A33" s="73"/>
      <c r="B33" s="32" t="str">
        <f>IF($E$1=Database!$A$1,Database!A48,IF($E$1=Database!$B$1,Database!B48,IF($E$1=Database!$C$1,Database!C48,IF($E$1=Database!$D$1,Database!D48,IF($E$1=Database!$E$1,Database!E48,IF($E$1=Database!$F$1,Database!F48,IF($E$1=Database!$G$1,Database!G48,IF($E$1=Database!$H$1,Database!H48))))))))</f>
        <v>ACTION PLAN DUE</v>
      </c>
      <c r="C33" s="30"/>
      <c r="D33" s="32" t="str">
        <f>IF($E$1=Database!$A$1,Database!A49,IF($E$1=Database!$B$1,Database!B49,IF($E$1=Database!$C$1,Database!C49,IF($E$1=Database!$D$1,Database!D49,IF($E$1=Database!$E$1,Database!E49,IF($E$1=Database!$F$1,Database!F49,IF($E$1=Database!$G$1,Database!G49,IF($E$1=Database!$H$1,Database!H49))))))))</f>
        <v>APPROVAL RATING</v>
      </c>
      <c r="E33" s="30" t="str">
        <f>IF(E32&gt;=0.8,"CONDITIONALLY APRROVED",IF(E32&gt;0.6,"DEVELOPMENT REQUIRED","DISAPPROVED"))</f>
        <v>DISAPPROVED</v>
      </c>
      <c r="F33" s="73"/>
      <c r="G33" s="73"/>
    </row>
    <row r="34" spans="1:7" ht="19.5" customHeight="1" x14ac:dyDescent="0.2">
      <c r="A34" s="73"/>
      <c r="B34" s="185" t="str">
        <f>IF($E$1=Database!$A$1,Database!A50,IF($E$1=Database!$B$1,Database!B50,IF($E$1=Database!$C$1,Database!C50,IF($E$1=Database!$D$1,Database!D50,IF($E$1=Database!$E$1,Database!E50,IF($E$1=Database!$F$1,Database!F50,IF($E$1=Database!$G$1,Database!G50,IF($E$1=Database!$H$1,Database!H50))))))))</f>
        <v>AUDIT ATTENDEES - SUPPLIER</v>
      </c>
      <c r="C34" s="186" t="str">
        <f>IF($E$1=Database!$A$1,Database!B49,IF($E$1=Database!$B$1,Database!C49,IF($E$1=Database!$C$1,Database!D49,IF($E$1=Database!$D$1,Database!E49,IF($E$1=Database!$E$1,Database!F49,IF($E$1=Database!$F$1,Database!G49))))))</f>
        <v>审核结论</v>
      </c>
      <c r="D34" s="185" t="str">
        <f>IF($E$1=Database!$A$1,Database!A51,IF($E$1=Database!$B$1,Database!B51,IF($E$1=Database!$C$1,Database!C51,IF($E$1=Database!$D$1,Database!D51,IF($E$1=Database!$E$1,Database!E51,IF($E$1=Database!$F$1,Database!F51,IF($E$1=Database!$G$1,Database!G51,IF($E$1=Database!$H$1,Database!H51))))))))</f>
        <v xml:space="preserve">AUDIT ATTENDEES - GEXPRO SERVICES </v>
      </c>
      <c r="E34" s="186" t="str">
        <f>IF($E$1=Database!$A$1,Database!B50,IF($E$1=Database!$B$1,Database!C50,IF($E$1=Database!$C$1,Database!D50,IF($E$1=Database!$D$1,Database!E50,IF($E$1=Database!$E$1,Database!F50,IF($E$1=Database!$F$1,Database!G50,IF($E$1=Database!$G$1,Database!H50)))))))</f>
        <v>审核参与人-供方</v>
      </c>
    </row>
    <row r="35" spans="1:7" ht="19.5" customHeight="1" x14ac:dyDescent="0.2">
      <c r="A35" s="73"/>
      <c r="B35" s="24">
        <v>1</v>
      </c>
      <c r="C35" s="24">
        <v>4</v>
      </c>
      <c r="D35" s="24">
        <v>1</v>
      </c>
      <c r="E35" s="24">
        <v>4</v>
      </c>
    </row>
    <row r="36" spans="1:7" ht="19.5" customHeight="1" x14ac:dyDescent="0.2">
      <c r="A36" s="73"/>
      <c r="B36" s="24">
        <v>2</v>
      </c>
      <c r="C36" s="24">
        <v>5</v>
      </c>
      <c r="D36" s="24">
        <v>2</v>
      </c>
      <c r="E36" s="24">
        <v>5</v>
      </c>
    </row>
    <row r="37" spans="1:7" ht="19.5" customHeight="1" x14ac:dyDescent="0.2">
      <c r="A37" s="73"/>
      <c r="B37" s="24">
        <v>3</v>
      </c>
      <c r="C37" s="24">
        <v>6</v>
      </c>
      <c r="D37" s="24">
        <v>3</v>
      </c>
      <c r="E37" s="24">
        <v>6</v>
      </c>
    </row>
    <row r="38" spans="1:7" ht="19.5" customHeight="1" x14ac:dyDescent="0.2">
      <c r="A38" s="73"/>
      <c r="B38" s="185" t="str">
        <f>IF($E$1=Database!$A$1,Database!A52,IF($E$1=Database!$B$1,Database!B52,IF($E$1=Database!$C$1,Database!C52,IF($E$1=Database!$D$1,Database!D52,IF($E$1=Database!$E$1,Database!E52,IF($E$1=Database!$F$1,Database!F52,IF($E$1=Database!$G$1,Database!G52,IF($E$1=Database!$H$1,Database!H52))))))))</f>
        <v>OBSERVED STRENGTHS</v>
      </c>
      <c r="C38" s="186" t="str">
        <f>IF($E$1=Database!$A$1,Database!B53,IF($E$1=Database!$B$1,Database!C53,IF($E$1=Database!$C$1,Database!D53,IF($E$1=Database!$D$1,Database!E53,IF($E$1=Database!$E$1,Database!F53,IF($E$1=Database!$F$1,Database!G53))))))</f>
        <v>不符合项</v>
      </c>
      <c r="D38" s="185" t="str">
        <f>IF($E$1=Database!$A$1,Database!A53,IF($E$1=Database!$B$1,Database!B53,IF($E$1=Database!$C$1,Database!C53,IF($E$1=Database!$D$1,Database!D53,IF($E$1=Database!$E$1,Database!E53,IF($E$1=Database!$F$1,Database!F53,IF($E$1=Database!$G$1,Database!G53,IF($E$1=Database!$H$1,Database!H53))))))))</f>
        <v>OBSERVED FINDINGS</v>
      </c>
      <c r="E38" s="186" t="str">
        <f>IF($E$1=Database!$A$1,Database!B54,IF($E$1=Database!$B$1,Database!C54,IF($E$1=Database!$C$1,Database!D54,IF($E$1=Database!$D$1,Database!E54,IF($E$1=Database!$E$1,Database!F54,IF($E$1=Database!$F$1,Database!G54,IF($E$1=Database!$G$1,Database!H54)))))))</f>
        <v>审核范围</v>
      </c>
    </row>
    <row r="39" spans="1:7" ht="19.5" customHeight="1" x14ac:dyDescent="0.2">
      <c r="A39" s="73"/>
      <c r="B39" s="183">
        <v>1</v>
      </c>
      <c r="C39" s="184"/>
      <c r="D39" s="183">
        <v>1</v>
      </c>
      <c r="E39" s="184"/>
    </row>
    <row r="40" spans="1:7" ht="19.5" customHeight="1" x14ac:dyDescent="0.2">
      <c r="A40" s="73"/>
      <c r="B40" s="183">
        <v>2</v>
      </c>
      <c r="C40" s="184"/>
      <c r="D40" s="183">
        <v>2</v>
      </c>
      <c r="E40" s="184"/>
    </row>
    <row r="41" spans="1:7" ht="19.5" customHeight="1" x14ac:dyDescent="0.2">
      <c r="A41" s="73"/>
      <c r="B41" s="183">
        <v>3</v>
      </c>
      <c r="C41" s="184"/>
      <c r="D41" s="183">
        <v>3</v>
      </c>
      <c r="E41" s="184"/>
    </row>
    <row r="42" spans="1:7" ht="19.5" customHeight="1" x14ac:dyDescent="0.2">
      <c r="A42" s="73"/>
      <c r="B42" s="183">
        <v>4</v>
      </c>
      <c r="C42" s="184"/>
      <c r="D42" s="183">
        <v>4</v>
      </c>
      <c r="E42" s="184"/>
    </row>
    <row r="43" spans="1:7" ht="19.5" customHeight="1" x14ac:dyDescent="0.2">
      <c r="A43" s="73"/>
      <c r="B43" s="183">
        <v>5</v>
      </c>
      <c r="C43" s="184"/>
      <c r="D43" s="183">
        <v>5</v>
      </c>
      <c r="E43" s="184"/>
    </row>
    <row r="44" spans="1:7" ht="19.5" customHeight="1" x14ac:dyDescent="0.2">
      <c r="A44" s="73"/>
      <c r="B44" s="183">
        <v>6</v>
      </c>
      <c r="C44" s="184"/>
      <c r="D44" s="183">
        <v>6</v>
      </c>
      <c r="E44" s="184"/>
    </row>
    <row r="45" spans="1:7" ht="19.5" customHeight="1" x14ac:dyDescent="0.2">
      <c r="A45" s="73"/>
      <c r="B45" s="185" t="str">
        <f>IF($E$1=Database!$A$1,Database!A54,IF($E$1=Database!$B$1,Database!B54,IF($E$1=Database!$C$1,Database!C54,IF($E$1=Database!$D$1,Database!D54,IF($E$1=Database!$E$1,Database!E54,IF($E$1=Database!$F$1,Database!F54,IF($E$1=Database!$G$1,Database!G54,IF($E$1=Database!$H$1,Database!H54))))))))</f>
        <v>AUDIT SCOPE</v>
      </c>
      <c r="C45" s="186"/>
      <c r="D45" s="185" t="str">
        <f>IF($E$1=Database!$A$1,Database!A55,IF($E$1=Database!$B$1,Database!B55,IF($E$1=Database!$C$1,Database!C55,IF($E$1=Database!$D$1,Database!D55,IF($E$1=Database!$E$1,Database!E55,IF($E$1=Database!$F$1,Database!F55,IF($E$1=Database!$G$1,Database!G55,IF($E$1=Database!$H$1,Database!H55))))))))</f>
        <v>SUPPLIER SEGMENT</v>
      </c>
      <c r="E45" s="186" t="str">
        <f>IF($E$1=Database!$A$1,Database!B61,IF($E$1=Database!$B$1,Database!C61,IF($E$1=Database!$C$1,Database!D61,IF($E$1=Database!$D$1,Database!E61,IF($E$1=Database!$E$1,Database!F61,IF($E$1=Database!$F$1,Database!G61,IF($E$1=Database!$G$1,Database!H61)))))))</f>
        <v>电器&amp;仪表</v>
      </c>
    </row>
    <row r="46" spans="1:7" ht="19.5" customHeight="1" x14ac:dyDescent="0.2">
      <c r="A46" s="73"/>
      <c r="B46" s="17" t="str">
        <f>IF($E$1=Database!$A$1,Database!A65,IF($E$1=Database!$B$1,Database!B65,IF($E$1=Database!$C$1,Database!C65,IF($E$1=Database!$D$1,Database!D65,IF($E$1=Database!$E$1,Database!E65,IF($E$1=Database!$F$1,Database!F65,IF($E$1=Database!$G$1,Database!G65,IF($E$1=Database!$H$1,Database!H65))))))))</f>
        <v>FINANCIAL</v>
      </c>
      <c r="C46" s="25"/>
      <c r="D46" s="152"/>
      <c r="E46" s="153"/>
    </row>
    <row r="47" spans="1:7" ht="19.5" customHeight="1" x14ac:dyDescent="0.2">
      <c r="A47" s="73"/>
      <c r="B47" s="17" t="str">
        <f>IF($E$1=Database!$A$1,Database!A56,IF($E$1=Database!$B$1,Database!B56,IF($E$1=Database!$C$1,Database!C56,IF($E$1=Database!$D$1,Database!D56,IF($E$1=Database!$E$1,Database!E56,IF($E$1=Database!$F$1,Database!F56,IF($E$1=Database!$G$1,Database!G56,IF($E$1=Database!$H$1,Database!H56))))))))</f>
        <v>QUALITY SYSTEMS</v>
      </c>
      <c r="C47" s="25"/>
      <c r="D47" s="17" t="str">
        <f>IF($E$1=Database!$A$1,Database!A57,IF($E$1=Database!$B$1,Database!B57,IF($E$1=Database!$C$1,Database!C57,IF($E$1=Database!$D$1,Database!D57,IF($E$1=Database!$E$1,Database!E57,IF($E$1=Database!$F$1,Database!F57,IF($E$1=Database!$G$1,Database!G57,IF($E$1=Database!$H$1,Database!H57))))))))</f>
        <v>HARDWARE &amp; FASTENERS</v>
      </c>
      <c r="E47" s="25"/>
    </row>
    <row r="48" spans="1:7" ht="19.5" customHeight="1" x14ac:dyDescent="0.2">
      <c r="A48" s="73"/>
      <c r="B48" s="17" t="str">
        <f>IF($E$1=Database!$A$1,Database!A271,IF($E$1=Database!$B$1,Database!B271,IF($E$1=Database!$C$1,Database!C271,IF($E$1=Database!$D$1,Database!D271,IF($E$1=Database!$E$1,Database!E271,IF($E$1=Database!$F$1,Database!F271,IF($E$1=Database!$G$1,Database!G271,IF($E$1=Database!$H$1,Database!H271))))))))</f>
        <v>SOCIAL ACCOUNTABILITY</v>
      </c>
      <c r="C48" s="25"/>
      <c r="D48" s="17" t="str">
        <f>IF($E$1=Database!$A$1,Database!A59,IF($E$1=Database!$B$1,Database!B59,IF($E$1=Database!$C$1,Database!C59,IF($E$1=Database!$D$1,Database!D59,IF($E$1=Database!$E$1,Database!E59,IF($E$1=Database!$F$1,Database!F59,IF($E$1=Database!$G$1,Database!G59,IF($E$1=Database!$H$1,Database!H59))))))))</f>
        <v>FABRICATIONS &amp; ASSEMBLY</v>
      </c>
      <c r="E48" s="25"/>
    </row>
    <row r="49" spans="1:5" ht="19.5" customHeight="1" x14ac:dyDescent="0.2">
      <c r="A49" s="73"/>
      <c r="B49" s="17" t="str">
        <f>IF($E$1=Database!$A$1,Database!A58,IF($E$1=Database!$B$1,Database!B58,IF($E$1=Database!$C$1,Database!C58,IF($E$1=Database!$D$1,Database!D58,IF($E$1=Database!$E$1,Database!E58,IF($E$1=Database!$F$1,Database!F58,IF($E$1=Database!$G$1,Database!G58,IF($E$1=Database!$H$1,Database!H58))))))))</f>
        <v>ENVIRONMENT &amp; SAFETY</v>
      </c>
      <c r="C49" s="25"/>
      <c r="D49" s="17" t="str">
        <f>IF($E$1=Database!$A$1,Database!A61,IF($E$1=Database!$B$1,Database!B61,IF($E$1=Database!$C$1,Database!C61,IF($E$1=Database!$D$1,Database!D61,IF($E$1=Database!$E$1,Database!E61,IF($E$1=Database!$F$1,Database!F61,IF($E$1=Database!$G$1,Database!G61,IF($E$1=Database!$H$1,Database!H61))))))))</f>
        <v>ELECTRICAL &amp; INSTRUMENTATION</v>
      </c>
      <c r="E49" s="25"/>
    </row>
    <row r="50" spans="1:5" ht="19.5" customHeight="1" x14ac:dyDescent="0.2">
      <c r="B50" s="17" t="str">
        <f>IF($E$1=Database!$A$1,Database!A60,IF($E$1=Database!$B$1,Database!B60,IF($E$1=Database!$C$1,Database!C60,IF($E$1=Database!$D$1,Database!D60,IF($E$1=Database!$E$1,Database!E60,IF($E$1=Database!$F$1,Database!F60,IF($E$1=Database!$G$1,Database!G60,IF($E$1=Database!$H$1,Database!H60))))))))</f>
        <v>OPERATIONS</v>
      </c>
      <c r="C50" s="25"/>
      <c r="D50" s="17"/>
      <c r="E50" s="25"/>
    </row>
    <row r="51" spans="1:5" ht="19.5" customHeight="1" x14ac:dyDescent="0.2">
      <c r="B51" s="17" t="str">
        <f>IF($E$1=Database!$A$1,Database!A62,IF($E$1=Database!$B$1,Database!B62,IF($E$1=Database!$C$1,Database!C62,IF($E$1=Database!$D$1,Database!D62,IF($E$1=Database!$E$1,Database!E62,IF($E$1=Database!$F$1,Database!F62,IF($E$1=Database!$G$1,Database!G62,IF($E$1=Database!$H$1,Database!H62))))))))</f>
        <v>SECURITY</v>
      </c>
      <c r="C51" s="25"/>
      <c r="D51" s="17"/>
      <c r="E51" s="49"/>
    </row>
  </sheetData>
  <sheetProtection algorithmName="SHA-512" hashValue="6bxqaaXiM+vax2vz3uvtztpRAFYRy6mER6En7uo1/nfVKIn1trrEB9YjgwLm1JwHrjIa9gTJANQLyn3Oe6cVAA==" saltValue="cnbdqGn624kVnHoJVJ30jA==" spinCount="100000" sheet="1" objects="1" scenarios="1"/>
  <mergeCells count="35">
    <mergeCell ref="D17:E17"/>
    <mergeCell ref="B3:E3"/>
    <mergeCell ref="B4:E4"/>
    <mergeCell ref="B5:E5"/>
    <mergeCell ref="B7:C7"/>
    <mergeCell ref="D7:E7"/>
    <mergeCell ref="B34:C34"/>
    <mergeCell ref="D34:E34"/>
    <mergeCell ref="B21:C21"/>
    <mergeCell ref="D21:E21"/>
    <mergeCell ref="B26:C26"/>
    <mergeCell ref="D26:E26"/>
    <mergeCell ref="B27:C27"/>
    <mergeCell ref="D27:E27"/>
    <mergeCell ref="B28:C28"/>
    <mergeCell ref="D28:E28"/>
    <mergeCell ref="B29:C29"/>
    <mergeCell ref="D29:E29"/>
    <mergeCell ref="B30:E30"/>
    <mergeCell ref="B38:C38"/>
    <mergeCell ref="D38:E38"/>
    <mergeCell ref="B39:C39"/>
    <mergeCell ref="D39:E39"/>
    <mergeCell ref="B40:C40"/>
    <mergeCell ref="D40:E40"/>
    <mergeCell ref="B44:C44"/>
    <mergeCell ref="D44:E44"/>
    <mergeCell ref="B45:C45"/>
    <mergeCell ref="D45:E45"/>
    <mergeCell ref="B41:C41"/>
    <mergeCell ref="D41:E41"/>
    <mergeCell ref="B42:C42"/>
    <mergeCell ref="D42:E42"/>
    <mergeCell ref="B43:C43"/>
    <mergeCell ref="D43:E43"/>
  </mergeCells>
  <conditionalFormatting sqref="E32">
    <cfRule type="cellIs" dxfId="7" priority="7" stopIfTrue="1" operator="lessThanOrEqual">
      <formula>0.6</formula>
    </cfRule>
    <cfRule type="cellIs" dxfId="6" priority="8" stopIfTrue="1" operator="greaterThanOrEqual">
      <formula>0.8</formula>
    </cfRule>
    <cfRule type="cellIs" dxfId="5" priority="9" stopIfTrue="1" operator="between">
      <formula>0.8</formula>
      <formula>0.6</formula>
    </cfRule>
  </conditionalFormatting>
  <conditionalFormatting sqref="E6">
    <cfRule type="cellIs" dxfId="4" priority="1" stopIfTrue="1" operator="lessThanOrEqual">
      <formula>0.6</formula>
    </cfRule>
    <cfRule type="cellIs" dxfId="3" priority="2" stopIfTrue="1" operator="greaterThanOrEqual">
      <formula>0.8</formula>
    </cfRule>
    <cfRule type="cellIs" dxfId="2" priority="3" stopIfTrue="1" operator="between">
      <formula>0.8</formula>
      <formula>0.6</formula>
    </cfRule>
  </conditionalFormatting>
  <dataValidations count="9">
    <dataValidation type="list" allowBlank="1" showInputMessage="1" showErrorMessage="1" sqref="C46:C51 E47:E50" xr:uid="{00000000-0002-0000-0000-000000000000}">
      <formula1>"Yes, "</formula1>
    </dataValidation>
    <dataValidation type="list" allowBlank="1" showInputMessage="1" showErrorMessage="1" sqref="E14:E16" xr:uid="{00000000-0002-0000-0000-000001000000}">
      <formula1>$I$5:$I$16</formula1>
    </dataValidation>
    <dataValidation type="list" allowBlank="1" showInputMessage="1" showErrorMessage="1" sqref="E11:E13" xr:uid="{00000000-0002-0000-0000-000002000000}">
      <formula1>$H$5:$H$20</formula1>
    </dataValidation>
    <dataValidation type="list" allowBlank="1" showInputMessage="1" showErrorMessage="1" sqref="E1" xr:uid="{00000000-0002-0000-0000-000003000000}">
      <formula1>"English,中國語文, Français,Magyar,Español,Deutsch"</formula1>
    </dataValidation>
    <dataValidation type="list" allowBlank="1" showInputMessage="1" showErrorMessage="1" sqref="C22:C25" xr:uid="{00000000-0002-0000-0000-000004000000}">
      <formula1>"AS9100,ISO13485,ISO17025,ISO9001,QS9000,TS16949,None"</formula1>
    </dataValidation>
    <dataValidation type="list" allowBlank="1" showInputMessage="1" showErrorMessage="1" sqref="E22" xr:uid="{00000000-0002-0000-0000-000005000000}">
      <formula1>"ISO14001,Other,None"</formula1>
    </dataValidation>
    <dataValidation type="list" allowBlank="1" showInputMessage="1" showErrorMessage="1" sqref="E23" xr:uid="{00000000-0002-0000-0000-000006000000}">
      <formula1>"OHSAS18001,Other,None"</formula1>
    </dataValidation>
    <dataValidation type="list" allowBlank="1" showInputMessage="1" showErrorMessage="1" sqref="E24" xr:uid="{00000000-0002-0000-0000-000007000000}">
      <formula1>"yes,no"</formula1>
    </dataValidation>
    <dataValidation type="list" allowBlank="1" showInputMessage="1" showErrorMessage="1" sqref="E25" xr:uid="{F3ECD353-0103-4759-AD28-BF6F4E8A946F}">
      <formula1>"TPG,CQI,NADCAP"</formula1>
    </dataValidation>
  </dataValidations>
  <pageMargins left="0.25" right="0.25" top="0.5" bottom="0.5" header="0.5" footer="0.5"/>
  <pageSetup scale="64" orientation="portrait" r:id="rId1"/>
  <headerFooter alignWithMargins="0">
    <oddFooter>&amp;R&amp;8QF60_Rev 5
Release Date: 10/11/2021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3">
    <pageSetUpPr fitToPage="1"/>
  </sheetPr>
  <dimension ref="A1:C8"/>
  <sheetViews>
    <sheetView workbookViewId="0">
      <selection activeCell="C8" sqref="C8"/>
    </sheetView>
  </sheetViews>
  <sheetFormatPr defaultRowHeight="12.75" x14ac:dyDescent="0.2"/>
  <cols>
    <col min="1" max="1" width="32.140625" bestFit="1" customWidth="1"/>
    <col min="2" max="2" width="23" bestFit="1" customWidth="1"/>
    <col min="3" max="3" width="26.42578125" bestFit="1" customWidth="1"/>
  </cols>
  <sheetData>
    <row r="1" spans="1:3" ht="25.5" customHeight="1" x14ac:dyDescent="0.2">
      <c r="B1" s="28" t="str">
        <f>IF(Summary!$E$1=Database!$A$1,Database!A146,IF(Summary!$E$1=Database!$B$1,Database!B146,IF(Summary!$E$1=Database!$C$1,Database!C146,IF(Summary!$E$1=Database!$D$1,Database!D146,IF(Summary!$E$1=Database!$E$1,Database!E146,IF(Summary!$E$1=Database!$F$1,Database!F146,IF(Summary!$E$1=Database!$G$1,Database!G146)))))))</f>
        <v>SUPPLIER SELF SCORE</v>
      </c>
      <c r="C1" s="28" t="str">
        <f>IF(Summary!$E$1=Database!$A$1,Database!A147,IF(Summary!$E$1=Database!$B$1,Database!B147,IF(Summary!$E$1=Database!$C$1,Database!C147,IF(Summary!$E$1=Database!$D$1,Database!D147,IF(Summary!$E$1=Database!$E$1,Database!E147,IF(Summary!$E$1=Database!$F$1,Database!F147,IF(Summary!$E$1=Database!$G$1,Database!G147)))))))</f>
        <v>GEXPRO SERVICES SCORE</v>
      </c>
    </row>
    <row r="2" spans="1:3" x14ac:dyDescent="0.2">
      <c r="A2" t="str">
        <f>IF(Summary!$E$1=Database!$A$1,Database!A65,IF(Summary!$E$1=Database!$B$1,Database!B65,IF(Summary!$E$1=Database!$C$1,Database!C65,IF(Summary!$E$1=Database!$D$1,Database!D65,IF(Summary!$E$1=Database!$E$1,Database!E65,IF(Summary!$E$1=Database!$F$1,Database!F65,IF(Summary!$E$1=Database!$G$1,Database!G65)))))))</f>
        <v>FINANCIAL</v>
      </c>
      <c r="B2" s="26">
        <f>Financial!H4</f>
        <v>0</v>
      </c>
      <c r="C2" s="26">
        <f>Financial!I4</f>
        <v>0</v>
      </c>
    </row>
    <row r="3" spans="1:3" x14ac:dyDescent="0.2">
      <c r="A3" t="str">
        <f>IF(Summary!$E$1=Database!$A$1,Database!A149,IF(Summary!$E$1=Database!$B$1,Database!B149,IF(Summary!$E$1=Database!$C$1,Database!C149,IF(Summary!$E$1=Database!$D$1,Database!D149,IF(Summary!$E$1=Database!$E$1,Database!E149,IF(Summary!$E$1=Database!$F$1,Database!F149,IF(Summary!$E$1=Database!$G$1,Database!G149)))))))</f>
        <v>Quality Systems</v>
      </c>
      <c r="B3" s="26">
        <f>'Quality Systems'!H4</f>
        <v>0</v>
      </c>
      <c r="C3" s="26">
        <f>'Quality Systems'!I4</f>
        <v>0</v>
      </c>
    </row>
    <row r="4" spans="1:3" x14ac:dyDescent="0.2">
      <c r="A4" t="str">
        <f>IF(Summary!$E$1=Database!$A$1,Database!A273,IF(Summary!$E$1=Database!$B$1,Database!B273,IF(Summary!$E$1=Database!$C$1,Database!C273,IF(Summary!$E$1=Database!$D$1,Database!D273,IF(Summary!$E$1=Database!$E$1,Database!E273,IF(Summary!$E$1=Database!$F$1,Database!F273,IF(Summary!$E$1=Database!$G$1,Database!G273)))))))</f>
        <v>Social Accountability</v>
      </c>
      <c r="B4" s="26">
        <f>'Social Accountability'!H4</f>
        <v>0</v>
      </c>
      <c r="C4" s="26">
        <f>'Social Accountability'!I4</f>
        <v>0</v>
      </c>
    </row>
    <row r="5" spans="1:3" x14ac:dyDescent="0.2">
      <c r="A5" t="str">
        <f>IF(Summary!$E$1=Database!$A$1,Database!A509,IF(Summary!$E$1=Database!$B$1,Database!B509,IF(Summary!$E$1=Database!$C$1,Database!C509,IF(Summary!$E$1=Database!$D$1,Database!D509,IF(Summary!$E$1=Database!$E$1,Database!E509,IF(Summary!$E$1=Database!$F$1,Database!F509,IF(Summary!$E$1=Database!$G$1,Database!G509)))))))</f>
        <v>Environment &amp; Safety</v>
      </c>
      <c r="B5" s="26">
        <f>'Environment &amp; Safety'!H4</f>
        <v>0</v>
      </c>
      <c r="C5" s="26">
        <f>'Environment &amp; Safety'!I4</f>
        <v>0</v>
      </c>
    </row>
    <row r="6" spans="1:3" x14ac:dyDescent="0.2">
      <c r="A6" t="str">
        <f>IF(Summary!$E$1=Database!$A$1,Database!A426,IF(Summary!$E$1=Database!$B$1,Database!B426,IF(Summary!$E$1=Database!$C$1,Database!C426,IF(Summary!$E$1=Database!$D$1,Database!D426,IF(Summary!$E$1=Database!$E$1,Database!E426,IF(Summary!$E$1=Database!$F$1,Database!F426,IF(Summary!$E$1=Database!$G$1,Database!G426)))))))</f>
        <v>Operations</v>
      </c>
      <c r="B6" s="26">
        <f>Operations!H4</f>
        <v>0</v>
      </c>
      <c r="C6" s="26">
        <f>Operations!I4</f>
        <v>0</v>
      </c>
    </row>
    <row r="7" spans="1:3" x14ac:dyDescent="0.2">
      <c r="A7" t="str">
        <f>IF(Summary!$E$1=Database!$A$1,Database!A600,IF(Summary!$E$1=Database!$B$1,Database!B600,IF(Summary!$E$1=Database!$C$1,Database!C600,IF(Summary!$E$1=Database!$D$1,Database!D600,IF(Summary!$E$1=Database!$E$1,Database!E600,IF(Summary!$E$1=Database!$F$1,Database!F600,IF(Summary!$E$1=Database!$G$1,Database!G600)))))))</f>
        <v>Security</v>
      </c>
      <c r="B7" s="26">
        <f>Security!H4</f>
        <v>0</v>
      </c>
      <c r="C7" s="26">
        <f>Security!I4</f>
        <v>0</v>
      </c>
    </row>
    <row r="8" spans="1:3" x14ac:dyDescent="0.2">
      <c r="A8" t="s">
        <v>2687</v>
      </c>
      <c r="B8" s="26">
        <f>Summary!E6</f>
        <v>0</v>
      </c>
      <c r="C8" s="26">
        <f>Summary!E32</f>
        <v>0</v>
      </c>
    </row>
  </sheetData>
  <phoneticPr fontId="0" type="noConversion"/>
  <pageMargins left="0.25" right="0.25" top="0.5" bottom="0.5" header="0.5" footer="0.5"/>
  <pageSetup orientation="portrait" r:id="rId1"/>
  <headerFooter alignWithMargins="0">
    <oddFooter>&amp;R&amp;8QF60_Rev 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O9"/>
  <sheetViews>
    <sheetView workbookViewId="0">
      <pane xSplit="1" topLeftCell="DY1" activePane="topRight" state="frozen"/>
      <selection pane="topRight" activeCell="ER1" sqref="ER1"/>
    </sheetView>
  </sheetViews>
  <sheetFormatPr defaultRowHeight="12.75" x14ac:dyDescent="0.2"/>
  <cols>
    <col min="63" max="63" width="23.140625" bestFit="1" customWidth="1"/>
    <col min="448" max="452" width="9.140625" style="66"/>
    <col min="455" max="457" width="9.140625" style="66"/>
    <col min="461" max="461" width="15.5703125" customWidth="1"/>
    <col min="463" max="463" width="10.5703125" customWidth="1"/>
  </cols>
  <sheetData>
    <row r="1" spans="1:1029" s="91" customFormat="1" ht="72" customHeight="1" x14ac:dyDescent="0.25">
      <c r="A1" s="83" t="s">
        <v>0</v>
      </c>
      <c r="B1" s="84" t="s">
        <v>143</v>
      </c>
      <c r="C1" s="84" t="s">
        <v>150</v>
      </c>
      <c r="D1" s="84" t="s">
        <v>154</v>
      </c>
      <c r="E1" s="84" t="s">
        <v>161</v>
      </c>
      <c r="F1" s="84" t="s">
        <v>168</v>
      </c>
      <c r="G1" s="84" t="s">
        <v>174</v>
      </c>
      <c r="H1" s="84" t="s">
        <v>181</v>
      </c>
      <c r="I1" s="84" t="s">
        <v>188</v>
      </c>
      <c r="J1" s="84" t="s">
        <v>195</v>
      </c>
      <c r="K1" s="84" t="s">
        <v>202</v>
      </c>
      <c r="L1" s="84" t="s">
        <v>209</v>
      </c>
      <c r="M1" s="84" t="s">
        <v>216</v>
      </c>
      <c r="N1" s="84" t="s">
        <v>223</v>
      </c>
      <c r="O1" s="84" t="s">
        <v>230</v>
      </c>
      <c r="P1" s="84" t="s">
        <v>237</v>
      </c>
      <c r="Q1" s="84" t="s">
        <v>244</v>
      </c>
      <c r="R1" s="84" t="s">
        <v>251</v>
      </c>
      <c r="S1" s="84" t="s">
        <v>258</v>
      </c>
      <c r="T1" s="84" t="s">
        <v>265</v>
      </c>
      <c r="U1" s="84" t="s">
        <v>272</v>
      </c>
      <c r="V1" s="84" t="s">
        <v>279</v>
      </c>
      <c r="W1" s="84" t="s">
        <v>286</v>
      </c>
      <c r="X1" s="84" t="s">
        <v>291</v>
      </c>
      <c r="Y1" s="84" t="s">
        <v>288</v>
      </c>
      <c r="Z1" s="84" t="s">
        <v>303</v>
      </c>
      <c r="AA1" s="84" t="s">
        <v>310</v>
      </c>
      <c r="AB1" s="84" t="s">
        <v>314</v>
      </c>
      <c r="AC1" s="84" t="s">
        <v>321</v>
      </c>
      <c r="AD1" s="84" t="s">
        <v>327</v>
      </c>
      <c r="AE1" s="84" t="s">
        <v>288</v>
      </c>
      <c r="AF1" s="84" t="s">
        <v>288</v>
      </c>
      <c r="AG1" s="84" t="s">
        <v>310</v>
      </c>
      <c r="AH1" s="84" t="s">
        <v>310</v>
      </c>
      <c r="AI1" s="84" t="s">
        <v>336</v>
      </c>
      <c r="AJ1" s="84" t="s">
        <v>336</v>
      </c>
      <c r="AK1" s="84" t="s">
        <v>343</v>
      </c>
      <c r="AL1" s="84" t="s">
        <v>350</v>
      </c>
      <c r="AM1" s="84" t="s">
        <v>357</v>
      </c>
      <c r="AN1" s="84" t="s">
        <v>364</v>
      </c>
      <c r="AO1" s="84" t="s">
        <v>371</v>
      </c>
      <c r="AP1" s="84" t="s">
        <v>378</v>
      </c>
      <c r="AQ1" s="84" t="s">
        <v>3316</v>
      </c>
      <c r="AR1" s="84" t="s">
        <v>385</v>
      </c>
      <c r="AS1" s="84" t="s">
        <v>392</v>
      </c>
      <c r="AT1" s="84" t="s">
        <v>399</v>
      </c>
      <c r="AU1" s="84" t="s">
        <v>406</v>
      </c>
      <c r="AV1" s="84" t="s">
        <v>413</v>
      </c>
      <c r="AW1" s="84" t="s">
        <v>420</v>
      </c>
      <c r="AX1" s="84" t="s">
        <v>427</v>
      </c>
      <c r="AY1" s="84" t="s">
        <v>3329</v>
      </c>
      <c r="AZ1" s="84" t="s">
        <v>434</v>
      </c>
      <c r="BA1" s="84" t="s">
        <v>441</v>
      </c>
      <c r="BB1" s="84" t="s">
        <v>448</v>
      </c>
      <c r="BC1" s="84" t="s">
        <v>455</v>
      </c>
      <c r="BD1" s="84" t="s">
        <v>462</v>
      </c>
      <c r="BE1" s="84" t="s">
        <v>469</v>
      </c>
      <c r="BF1" s="84" t="s">
        <v>476</v>
      </c>
      <c r="BG1" s="84" t="s">
        <v>483</v>
      </c>
      <c r="BH1" s="84" t="s">
        <v>490</v>
      </c>
      <c r="BI1" s="84" t="s">
        <v>497</v>
      </c>
      <c r="BJ1" s="84" t="s">
        <v>504</v>
      </c>
      <c r="BK1" s="85" t="s">
        <v>511</v>
      </c>
      <c r="BL1" s="84" t="s">
        <v>515</v>
      </c>
      <c r="BM1" s="84" t="s">
        <v>520</v>
      </c>
      <c r="BN1" s="84" t="s">
        <v>524</v>
      </c>
      <c r="BO1" s="84" t="s">
        <v>531</v>
      </c>
      <c r="BP1" s="84" t="s">
        <v>538</v>
      </c>
      <c r="BQ1" s="84" t="s">
        <v>545</v>
      </c>
      <c r="BR1" s="84" t="s">
        <v>552</v>
      </c>
      <c r="BS1" s="84" t="s">
        <v>558</v>
      </c>
      <c r="BT1" s="84" t="s">
        <v>3291</v>
      </c>
      <c r="BU1" s="84" t="s">
        <v>565</v>
      </c>
      <c r="BV1" s="84" t="s">
        <v>565</v>
      </c>
      <c r="BW1" s="84" t="s">
        <v>572</v>
      </c>
      <c r="BX1" s="84" t="s">
        <v>2688</v>
      </c>
      <c r="BY1" s="84" t="s">
        <v>582</v>
      </c>
      <c r="BZ1" s="84" t="s">
        <v>589</v>
      </c>
      <c r="CA1" s="84" t="s">
        <v>596</v>
      </c>
      <c r="CB1" s="84" t="s">
        <v>603</v>
      </c>
      <c r="CC1" s="84" t="s">
        <v>610</v>
      </c>
      <c r="CD1" s="84" t="s">
        <v>617</v>
      </c>
      <c r="CE1" s="84" t="s">
        <v>624</v>
      </c>
      <c r="CF1" s="84" t="s">
        <v>631</v>
      </c>
      <c r="CG1" s="84" t="s">
        <v>638</v>
      </c>
      <c r="CH1" s="84" t="s">
        <v>645</v>
      </c>
      <c r="CI1" s="84" t="s">
        <v>651</v>
      </c>
      <c r="CJ1" s="84" t="s">
        <v>657</v>
      </c>
      <c r="CK1" s="84" t="s">
        <v>663</v>
      </c>
      <c r="CL1" s="84" t="s">
        <v>670</v>
      </c>
      <c r="CM1" s="84" t="s">
        <v>677</v>
      </c>
      <c r="CN1" s="84" t="s">
        <v>683</v>
      </c>
      <c r="CO1" s="84" t="s">
        <v>689</v>
      </c>
      <c r="CP1" s="84" t="s">
        <v>695</v>
      </c>
      <c r="CQ1" s="84" t="s">
        <v>701</v>
      </c>
      <c r="CR1" s="84" t="s">
        <v>707</v>
      </c>
      <c r="CS1" s="84" t="s">
        <v>713</v>
      </c>
      <c r="CT1" s="84" t="s">
        <v>720</v>
      </c>
      <c r="CU1" s="84" t="s">
        <v>726</v>
      </c>
      <c r="CV1" s="84" t="s">
        <v>733</v>
      </c>
      <c r="CW1" s="84" t="s">
        <v>739</v>
      </c>
      <c r="CX1" s="84" t="s">
        <v>744</v>
      </c>
      <c r="CY1" s="84" t="s">
        <v>695</v>
      </c>
      <c r="CZ1" s="84" t="s">
        <v>701</v>
      </c>
      <c r="DA1" s="84" t="s">
        <v>707</v>
      </c>
      <c r="DB1" s="84" t="s">
        <v>754</v>
      </c>
      <c r="DC1" s="84" t="s">
        <v>695</v>
      </c>
      <c r="DD1" s="84" t="s">
        <v>701</v>
      </c>
      <c r="DE1" s="84" t="s">
        <v>707</v>
      </c>
      <c r="DF1" s="84" t="s">
        <v>764</v>
      </c>
      <c r="DG1" s="84" t="s">
        <v>770</v>
      </c>
      <c r="DH1" s="84" t="s">
        <v>777</v>
      </c>
      <c r="DI1" s="84" t="s">
        <v>783</v>
      </c>
      <c r="DJ1" s="84" t="s">
        <v>790</v>
      </c>
      <c r="DK1" s="84" t="s">
        <v>797</v>
      </c>
      <c r="DL1" s="84" t="s">
        <v>803</v>
      </c>
      <c r="DM1" s="84" t="s">
        <v>809</v>
      </c>
      <c r="DN1" s="84" t="s">
        <v>815</v>
      </c>
      <c r="DO1" s="84" t="s">
        <v>820</v>
      </c>
      <c r="DP1" s="84" t="s">
        <v>826</v>
      </c>
      <c r="DQ1" s="84" t="s">
        <v>833</v>
      </c>
      <c r="DR1" s="84" t="s">
        <v>839</v>
      </c>
      <c r="DS1" s="84" t="s">
        <v>845</v>
      </c>
      <c r="DT1" s="84" t="s">
        <v>852</v>
      </c>
      <c r="DU1" s="84" t="s">
        <v>857</v>
      </c>
      <c r="DV1" s="84" t="s">
        <v>862</v>
      </c>
      <c r="DW1" s="84" t="s">
        <v>868</v>
      </c>
      <c r="DX1" s="84" t="s">
        <v>873</v>
      </c>
      <c r="DY1" s="84" t="s">
        <v>877</v>
      </c>
      <c r="DZ1" s="84" t="s">
        <v>882</v>
      </c>
      <c r="EA1" s="84" t="s">
        <v>888</v>
      </c>
      <c r="EB1" s="84" t="s">
        <v>895</v>
      </c>
      <c r="EC1" s="84" t="s">
        <v>900</v>
      </c>
      <c r="ED1" s="85" t="s">
        <v>905</v>
      </c>
      <c r="EE1" s="84" t="s">
        <v>515</v>
      </c>
      <c r="EF1" s="84" t="s">
        <v>462</v>
      </c>
      <c r="EG1" s="84" t="s">
        <v>524</v>
      </c>
      <c r="EH1" s="84" t="s">
        <v>911</v>
      </c>
      <c r="EI1" s="84" t="s">
        <v>916</v>
      </c>
      <c r="EJ1" s="84" t="s">
        <v>922</v>
      </c>
      <c r="EK1" s="84" t="s">
        <v>552</v>
      </c>
      <c r="EL1" s="84" t="s">
        <v>558</v>
      </c>
      <c r="EM1" s="84" t="s">
        <v>3291</v>
      </c>
      <c r="EN1" s="84" t="s">
        <v>930</v>
      </c>
      <c r="EO1" s="84" t="s">
        <v>936</v>
      </c>
      <c r="EP1" s="84" t="s">
        <v>942</v>
      </c>
      <c r="EQ1" s="84" t="s">
        <v>948</v>
      </c>
      <c r="ER1" s="84" t="s">
        <v>3330</v>
      </c>
      <c r="ES1" s="84" t="s">
        <v>954</v>
      </c>
      <c r="ET1" s="84" t="s">
        <v>959</v>
      </c>
      <c r="EU1" s="84" t="s">
        <v>964</v>
      </c>
      <c r="EV1" s="84" t="s">
        <v>969</v>
      </c>
      <c r="EW1" s="84" t="s">
        <v>974</v>
      </c>
      <c r="EX1" s="84" t="s">
        <v>981</v>
      </c>
      <c r="EY1" s="84" t="s">
        <v>986</v>
      </c>
      <c r="EZ1" s="84" t="s">
        <v>992</v>
      </c>
      <c r="FA1" s="84" t="s">
        <v>998</v>
      </c>
      <c r="FB1" s="84" t="s">
        <v>2689</v>
      </c>
      <c r="FC1" s="84" t="s">
        <v>1009</v>
      </c>
      <c r="FD1" s="84" t="s">
        <v>1015</v>
      </c>
      <c r="FE1" s="86" t="s">
        <v>2690</v>
      </c>
      <c r="FF1" s="84" t="s">
        <v>2691</v>
      </c>
      <c r="FG1" s="84"/>
      <c r="FH1" s="84" t="s">
        <v>2692</v>
      </c>
      <c r="FI1" s="86" t="s">
        <v>2690</v>
      </c>
      <c r="FJ1" s="87" t="s">
        <v>2693</v>
      </c>
      <c r="FK1" s="84"/>
      <c r="FL1" s="84" t="s">
        <v>2694</v>
      </c>
      <c r="FM1" s="86" t="s">
        <v>2690</v>
      </c>
      <c r="FN1" s="84" t="s">
        <v>2695</v>
      </c>
      <c r="FO1" s="84"/>
      <c r="FP1" s="84" t="s">
        <v>2696</v>
      </c>
      <c r="FQ1" s="86" t="s">
        <v>2690</v>
      </c>
      <c r="FR1" s="84" t="s">
        <v>2697</v>
      </c>
      <c r="FS1" s="84"/>
      <c r="FT1" s="84" t="s">
        <v>2698</v>
      </c>
      <c r="FU1" s="86" t="s">
        <v>2690</v>
      </c>
      <c r="FV1" s="84" t="s">
        <v>2699</v>
      </c>
      <c r="FW1" s="84"/>
      <c r="FX1" s="84" t="s">
        <v>2700</v>
      </c>
      <c r="FY1" s="86" t="s">
        <v>2690</v>
      </c>
      <c r="FZ1" s="84" t="s">
        <v>2701</v>
      </c>
      <c r="GA1" s="84" t="s">
        <v>2702</v>
      </c>
      <c r="GB1" s="84" t="s">
        <v>2703</v>
      </c>
      <c r="GC1" s="84" t="s">
        <v>2690</v>
      </c>
      <c r="GD1" s="84" t="s">
        <v>2704</v>
      </c>
      <c r="GE1" s="84"/>
      <c r="GF1" s="84" t="s">
        <v>2705</v>
      </c>
      <c r="GG1" s="84" t="s">
        <v>2690</v>
      </c>
      <c r="GH1" s="84" t="s">
        <v>2706</v>
      </c>
      <c r="GI1" s="84"/>
      <c r="GJ1" s="84" t="s">
        <v>2707</v>
      </c>
      <c r="GK1" s="84" t="s">
        <v>1020</v>
      </c>
      <c r="GL1" s="84" t="s">
        <v>1027</v>
      </c>
      <c r="GM1" s="84" t="s">
        <v>1033</v>
      </c>
      <c r="GN1" s="84" t="s">
        <v>1038</v>
      </c>
      <c r="GO1" s="84" t="s">
        <v>1041</v>
      </c>
      <c r="GP1" s="84" t="s">
        <v>1047</v>
      </c>
      <c r="GQ1" s="84" t="s">
        <v>1052</v>
      </c>
      <c r="GR1" s="84" t="s">
        <v>1057</v>
      </c>
      <c r="GS1" s="84" t="s">
        <v>1830</v>
      </c>
      <c r="GT1" s="84" t="s">
        <v>2708</v>
      </c>
      <c r="GU1" s="84" t="s">
        <v>2709</v>
      </c>
      <c r="GV1" s="84" t="s">
        <v>2710</v>
      </c>
      <c r="GW1" s="84" t="s">
        <v>1062</v>
      </c>
      <c r="GX1" s="84" t="s">
        <v>1068</v>
      </c>
      <c r="GY1" s="84" t="s">
        <v>1074</v>
      </c>
      <c r="GZ1" s="84" t="s">
        <v>1080</v>
      </c>
      <c r="HA1" s="84" t="s">
        <v>1086</v>
      </c>
      <c r="HB1" s="84" t="s">
        <v>1093</v>
      </c>
      <c r="HC1" s="84" t="s">
        <v>1099</v>
      </c>
      <c r="HD1" s="84" t="s">
        <v>1104</v>
      </c>
      <c r="HE1" s="84" t="s">
        <v>1110</v>
      </c>
      <c r="HF1" s="84" t="s">
        <v>1116</v>
      </c>
      <c r="HG1" s="84" t="s">
        <v>1122</v>
      </c>
      <c r="HH1" s="84" t="s">
        <v>1128</v>
      </c>
      <c r="HI1" s="84" t="s">
        <v>1133</v>
      </c>
      <c r="HJ1" s="84" t="s">
        <v>1139</v>
      </c>
      <c r="HK1" s="84" t="s">
        <v>1145</v>
      </c>
      <c r="HL1" s="84" t="s">
        <v>1150</v>
      </c>
      <c r="HM1" s="84" t="s">
        <v>1155</v>
      </c>
      <c r="HN1" s="88" t="s">
        <v>2711</v>
      </c>
      <c r="HO1" s="84" t="s">
        <v>1168</v>
      </c>
      <c r="HP1" s="84" t="s">
        <v>1173</v>
      </c>
      <c r="HQ1" s="84" t="s">
        <v>2712</v>
      </c>
      <c r="HR1" s="147" t="s">
        <v>2713</v>
      </c>
      <c r="HS1" s="147" t="s">
        <v>3359</v>
      </c>
      <c r="HT1" s="147" t="s">
        <v>2714</v>
      </c>
      <c r="HU1" s="85" t="s">
        <v>476</v>
      </c>
      <c r="HV1" s="84" t="s">
        <v>515</v>
      </c>
      <c r="HW1" s="84" t="s">
        <v>476</v>
      </c>
      <c r="HX1" s="84" t="s">
        <v>524</v>
      </c>
      <c r="HY1" s="84" t="s">
        <v>911</v>
      </c>
      <c r="HZ1" s="84" t="s">
        <v>916</v>
      </c>
      <c r="IA1" s="84" t="s">
        <v>922</v>
      </c>
      <c r="IB1" s="84" t="s">
        <v>552</v>
      </c>
      <c r="IC1" s="84" t="s">
        <v>558</v>
      </c>
      <c r="ID1" s="84" t="s">
        <v>3291</v>
      </c>
      <c r="IE1" s="84" t="s">
        <v>1188</v>
      </c>
      <c r="IF1" s="84" t="s">
        <v>1195</v>
      </c>
      <c r="IG1" s="84" t="s">
        <v>1202</v>
      </c>
      <c r="IH1" s="84" t="s">
        <v>1209</v>
      </c>
      <c r="II1" s="84" t="s">
        <v>3331</v>
      </c>
      <c r="IJ1" s="84" t="s">
        <v>1216</v>
      </c>
      <c r="IK1" s="84" t="s">
        <v>2715</v>
      </c>
      <c r="IL1" s="84" t="s">
        <v>2491</v>
      </c>
      <c r="IM1" s="84" t="s">
        <v>1233</v>
      </c>
      <c r="IN1" s="84" t="s">
        <v>1216</v>
      </c>
      <c r="IO1" s="84" t="s">
        <v>2716</v>
      </c>
      <c r="IP1" s="84"/>
      <c r="IQ1" s="84" t="s">
        <v>2717</v>
      </c>
      <c r="IR1" s="84" t="s">
        <v>1240</v>
      </c>
      <c r="IS1" s="84" t="s">
        <v>1247</v>
      </c>
      <c r="IT1" s="84" t="s">
        <v>1254</v>
      </c>
      <c r="IU1" s="84" t="s">
        <v>1260</v>
      </c>
      <c r="IV1" s="84" t="s">
        <v>1266</v>
      </c>
      <c r="IW1" s="84" t="s">
        <v>1273</v>
      </c>
      <c r="IX1" s="84" t="s">
        <v>1254</v>
      </c>
      <c r="IY1" s="84" t="s">
        <v>1260</v>
      </c>
      <c r="IZ1" s="84" t="s">
        <v>1283</v>
      </c>
      <c r="JA1" s="84" t="s">
        <v>1290</v>
      </c>
      <c r="JB1" s="84" t="s">
        <v>1297</v>
      </c>
      <c r="JC1" s="84" t="s">
        <v>1304</v>
      </c>
      <c r="JD1" s="84" t="s">
        <v>1311</v>
      </c>
      <c r="JE1" s="84" t="s">
        <v>1317</v>
      </c>
      <c r="JF1" s="84" t="s">
        <v>1324</v>
      </c>
      <c r="JG1" s="84" t="s">
        <v>1331</v>
      </c>
      <c r="JH1" s="84" t="s">
        <v>1337</v>
      </c>
      <c r="JI1" s="84" t="s">
        <v>2215</v>
      </c>
      <c r="JJ1" s="84" t="s">
        <v>2347</v>
      </c>
      <c r="JK1" s="88" t="s">
        <v>2718</v>
      </c>
      <c r="JL1" s="88" t="s">
        <v>2719</v>
      </c>
      <c r="JM1" s="84" t="s">
        <v>1344</v>
      </c>
      <c r="JN1" s="84" t="s">
        <v>1350</v>
      </c>
      <c r="JO1" s="84" t="s">
        <v>1356</v>
      </c>
      <c r="JP1" s="84" t="s">
        <v>1361</v>
      </c>
      <c r="JQ1" s="84" t="s">
        <v>1365</v>
      </c>
      <c r="JR1" s="84" t="s">
        <v>1372</v>
      </c>
      <c r="JS1" s="84" t="s">
        <v>1378</v>
      </c>
      <c r="JT1" s="84" t="s">
        <v>1384</v>
      </c>
      <c r="JU1" s="84" t="s">
        <v>1389</v>
      </c>
      <c r="JV1" s="84" t="s">
        <v>1396</v>
      </c>
      <c r="JW1" s="84" t="s">
        <v>1403</v>
      </c>
      <c r="JX1" s="84" t="s">
        <v>1409</v>
      </c>
      <c r="JY1" s="84" t="s">
        <v>3332</v>
      </c>
      <c r="JZ1" s="84" t="s">
        <v>1416</v>
      </c>
      <c r="KA1" s="84" t="s">
        <v>1423</v>
      </c>
      <c r="KB1" s="84" t="s">
        <v>1254</v>
      </c>
      <c r="KC1" s="84" t="s">
        <v>1260</v>
      </c>
      <c r="KD1" s="84" t="s">
        <v>1435</v>
      </c>
      <c r="KE1" s="88" t="s">
        <v>2720</v>
      </c>
      <c r="KF1" s="84" t="s">
        <v>1447</v>
      </c>
      <c r="KG1" s="84" t="s">
        <v>1454</v>
      </c>
      <c r="KH1" s="84" t="s">
        <v>1470</v>
      </c>
      <c r="KI1" s="84" t="s">
        <v>1477</v>
      </c>
      <c r="KJ1" s="84" t="s">
        <v>1447</v>
      </c>
      <c r="KK1" s="84" t="s">
        <v>1486</v>
      </c>
      <c r="KL1" s="84" t="s">
        <v>1493</v>
      </c>
      <c r="KM1" s="84" t="s">
        <v>1500</v>
      </c>
      <c r="KN1" s="84" t="s">
        <v>1507</v>
      </c>
      <c r="KO1" s="84" t="s">
        <v>1513</v>
      </c>
      <c r="KP1" s="84" t="s">
        <v>1520</v>
      </c>
      <c r="KQ1" s="84" t="s">
        <v>1526</v>
      </c>
      <c r="KR1" s="84" t="s">
        <v>1530</v>
      </c>
      <c r="KS1" s="84" t="s">
        <v>1537</v>
      </c>
      <c r="KT1" s="84" t="s">
        <v>1543</v>
      </c>
      <c r="KU1" s="84" t="s">
        <v>1548</v>
      </c>
      <c r="KV1" s="84" t="s">
        <v>1555</v>
      </c>
      <c r="KW1" s="84" t="s">
        <v>1561</v>
      </c>
      <c r="KX1" s="84" t="s">
        <v>1567</v>
      </c>
      <c r="KY1" s="84" t="s">
        <v>1573</v>
      </c>
      <c r="KZ1" s="84" t="s">
        <v>1447</v>
      </c>
      <c r="LA1" s="84" t="s">
        <v>1580</v>
      </c>
      <c r="LB1" s="84" t="s">
        <v>1585</v>
      </c>
      <c r="LC1" s="84" t="s">
        <v>1591</v>
      </c>
      <c r="LD1" s="84" t="s">
        <v>1447</v>
      </c>
      <c r="LE1" s="84" t="s">
        <v>1596</v>
      </c>
      <c r="LF1" s="84" t="s">
        <v>1600</v>
      </c>
      <c r="LG1" s="84" t="s">
        <v>1607</v>
      </c>
      <c r="LH1" s="84" t="s">
        <v>1613</v>
      </c>
      <c r="LI1" s="84" t="s">
        <v>1618</v>
      </c>
      <c r="LJ1" s="84" t="s">
        <v>1625</v>
      </c>
      <c r="LK1" s="84" t="s">
        <v>1447</v>
      </c>
      <c r="LL1" s="84" t="s">
        <v>1633</v>
      </c>
      <c r="LM1" s="84" t="s">
        <v>1639</v>
      </c>
      <c r="LN1" s="84" t="s">
        <v>1646</v>
      </c>
      <c r="LO1" s="84" t="s">
        <v>1652</v>
      </c>
      <c r="LP1" s="89" t="s">
        <v>490</v>
      </c>
      <c r="LQ1" s="84" t="s">
        <v>515</v>
      </c>
      <c r="LR1" s="84" t="s">
        <v>490</v>
      </c>
      <c r="LS1" s="84" t="s">
        <v>524</v>
      </c>
      <c r="LT1" s="84" t="s">
        <v>911</v>
      </c>
      <c r="LU1" s="84" t="s">
        <v>916</v>
      </c>
      <c r="LV1" s="84" t="s">
        <v>922</v>
      </c>
      <c r="LW1" s="84" t="s">
        <v>552</v>
      </c>
      <c r="LX1" s="84" t="s">
        <v>558</v>
      </c>
      <c r="LY1" s="84" t="s">
        <v>3291</v>
      </c>
      <c r="LZ1" s="84" t="s">
        <v>1666</v>
      </c>
      <c r="MA1" s="84" t="s">
        <v>1673</v>
      </c>
      <c r="MB1" s="84" t="s">
        <v>1680</v>
      </c>
      <c r="MC1" s="90" t="s">
        <v>1687</v>
      </c>
      <c r="MD1" s="84" t="s">
        <v>1694</v>
      </c>
      <c r="ME1" s="84" t="s">
        <v>1701</v>
      </c>
      <c r="MF1" s="84" t="s">
        <v>1708</v>
      </c>
      <c r="MG1" s="84" t="s">
        <v>1715</v>
      </c>
      <c r="MH1" s="84" t="s">
        <v>1722</v>
      </c>
      <c r="MI1" s="84" t="s">
        <v>1727</v>
      </c>
      <c r="MJ1" s="84" t="s">
        <v>1728</v>
      </c>
      <c r="MK1" s="84" t="s">
        <v>1729</v>
      </c>
      <c r="ML1" s="84" t="s">
        <v>1735</v>
      </c>
      <c r="MM1" s="84" t="s">
        <v>1742</v>
      </c>
      <c r="MN1" s="84" t="s">
        <v>1747</v>
      </c>
      <c r="MO1" s="84" t="s">
        <v>1752</v>
      </c>
      <c r="MP1" s="84" t="s">
        <v>1757</v>
      </c>
      <c r="MQ1" s="84" t="s">
        <v>1763</v>
      </c>
      <c r="MR1" s="84" t="s">
        <v>1769</v>
      </c>
      <c r="MS1" s="84" t="s">
        <v>1775</v>
      </c>
      <c r="MT1" s="84" t="s">
        <v>1781</v>
      </c>
      <c r="MU1" s="84" t="s">
        <v>1787</v>
      </c>
      <c r="MV1" s="84" t="s">
        <v>1794</v>
      </c>
      <c r="MW1" s="88" t="s">
        <v>2721</v>
      </c>
      <c r="MX1" s="84" t="s">
        <v>1806</v>
      </c>
      <c r="MY1" s="84" t="s">
        <v>1811</v>
      </c>
      <c r="MZ1" s="84" t="s">
        <v>1817</v>
      </c>
      <c r="NA1" s="84" t="s">
        <v>1823</v>
      </c>
      <c r="NB1" s="84" t="s">
        <v>1833</v>
      </c>
      <c r="NC1" s="84" t="s">
        <v>1838</v>
      </c>
      <c r="ND1" s="84" t="s">
        <v>1844</v>
      </c>
      <c r="NE1" s="84" t="s">
        <v>1849</v>
      </c>
      <c r="NF1" s="84" t="s">
        <v>1855</v>
      </c>
      <c r="NG1" s="84" t="s">
        <v>1861</v>
      </c>
      <c r="NH1" s="84" t="s">
        <v>1868</v>
      </c>
      <c r="NI1" s="84" t="s">
        <v>1875</v>
      </c>
      <c r="NJ1" s="84" t="s">
        <v>1881</v>
      </c>
      <c r="NK1" s="84" t="s">
        <v>1882</v>
      </c>
      <c r="NL1" s="84" t="s">
        <v>1888</v>
      </c>
      <c r="NM1" s="84" t="s">
        <v>1895</v>
      </c>
      <c r="NN1" s="84" t="s">
        <v>1901</v>
      </c>
      <c r="NO1" s="84" t="s">
        <v>1906</v>
      </c>
      <c r="NP1" s="84" t="s">
        <v>1913</v>
      </c>
      <c r="NQ1" s="84" t="s">
        <v>1919</v>
      </c>
      <c r="NR1" s="84" t="s">
        <v>1925</v>
      </c>
      <c r="NS1" s="84" t="s">
        <v>1931</v>
      </c>
      <c r="NT1" s="84" t="s">
        <v>1937</v>
      </c>
      <c r="NU1" s="84" t="s">
        <v>1943</v>
      </c>
      <c r="NV1" s="84" t="s">
        <v>1948</v>
      </c>
      <c r="NW1" s="84" t="s">
        <v>1953</v>
      </c>
      <c r="NX1" s="84" t="s">
        <v>1958</v>
      </c>
      <c r="NY1" s="84" t="s">
        <v>1964</v>
      </c>
      <c r="NZ1" s="84" t="s">
        <v>1969</v>
      </c>
      <c r="OA1" s="84" t="s">
        <v>1976</v>
      </c>
      <c r="OB1" s="84" t="s">
        <v>1982</v>
      </c>
      <c r="OC1" s="84" t="s">
        <v>1986</v>
      </c>
      <c r="OD1" s="84" t="s">
        <v>1990</v>
      </c>
      <c r="OE1" s="85" t="s">
        <v>504</v>
      </c>
      <c r="OF1" s="84" t="s">
        <v>515</v>
      </c>
      <c r="OG1" s="84" t="s">
        <v>504</v>
      </c>
      <c r="OH1" s="84" t="s">
        <v>524</v>
      </c>
      <c r="OI1" s="84" t="s">
        <v>911</v>
      </c>
      <c r="OJ1" s="84" t="s">
        <v>916</v>
      </c>
      <c r="OK1" s="84" t="s">
        <v>922</v>
      </c>
      <c r="OL1" s="84" t="s">
        <v>552</v>
      </c>
      <c r="OM1" s="84" t="s">
        <v>558</v>
      </c>
      <c r="ON1" s="84" t="s">
        <v>3291</v>
      </c>
      <c r="OO1" s="84" t="s">
        <v>1998</v>
      </c>
      <c r="OP1" s="84" t="s">
        <v>2004</v>
      </c>
      <c r="OQ1" s="84" t="s">
        <v>2010</v>
      </c>
      <c r="OR1" s="84" t="s">
        <v>2016</v>
      </c>
      <c r="OS1" s="84" t="s">
        <v>3333</v>
      </c>
      <c r="OT1" s="84" t="s">
        <v>2021</v>
      </c>
      <c r="OU1" s="84" t="s">
        <v>2028</v>
      </c>
      <c r="OV1" s="84" t="s">
        <v>2033</v>
      </c>
      <c r="OW1" s="84" t="s">
        <v>2039</v>
      </c>
      <c r="OX1" s="84" t="s">
        <v>2045</v>
      </c>
      <c r="OY1" s="84" t="s">
        <v>2051</v>
      </c>
      <c r="OZ1" s="84" t="s">
        <v>2057</v>
      </c>
      <c r="PA1" s="84" t="s">
        <v>2062</v>
      </c>
      <c r="PB1" s="84" t="s">
        <v>2068</v>
      </c>
      <c r="PC1" s="84" t="s">
        <v>2075</v>
      </c>
      <c r="PD1" s="84" t="s">
        <v>2081</v>
      </c>
      <c r="PE1" s="84" t="s">
        <v>2087</v>
      </c>
      <c r="PF1" s="84" t="s">
        <v>2093</v>
      </c>
      <c r="PG1" s="84" t="s">
        <v>2099</v>
      </c>
      <c r="PH1" s="84" t="s">
        <v>2105</v>
      </c>
      <c r="PI1" s="84" t="s">
        <v>2111</v>
      </c>
      <c r="PJ1" s="84" t="s">
        <v>2118</v>
      </c>
      <c r="PK1" s="84" t="s">
        <v>2125</v>
      </c>
      <c r="PL1" s="84" t="s">
        <v>2131</v>
      </c>
      <c r="PM1" s="84" t="s">
        <v>2137</v>
      </c>
      <c r="PN1" s="84" t="s">
        <v>2143</v>
      </c>
      <c r="PO1" s="84" t="s">
        <v>2149</v>
      </c>
      <c r="PP1" s="84" t="s">
        <v>2155</v>
      </c>
      <c r="PQ1" s="84" t="s">
        <v>2161</v>
      </c>
      <c r="PR1" s="84" t="s">
        <v>2167</v>
      </c>
      <c r="PS1" s="84" t="s">
        <v>2174</v>
      </c>
      <c r="PT1" s="84" t="s">
        <v>2180</v>
      </c>
      <c r="PU1" s="84" t="s">
        <v>2186</v>
      </c>
      <c r="PV1" s="84" t="s">
        <v>2722</v>
      </c>
      <c r="PW1" s="84" t="s">
        <v>2723</v>
      </c>
      <c r="PX1" s="88" t="s">
        <v>2724</v>
      </c>
      <c r="PY1" s="84" t="s">
        <v>2722</v>
      </c>
      <c r="PZ1" s="86" t="s">
        <v>2725</v>
      </c>
      <c r="QA1" s="86" t="s">
        <v>2726</v>
      </c>
      <c r="QB1" s="84" t="s">
        <v>2722</v>
      </c>
      <c r="QC1" s="86" t="s">
        <v>2727</v>
      </c>
      <c r="QD1" s="86" t="s">
        <v>2728</v>
      </c>
      <c r="QE1" s="84" t="s">
        <v>515</v>
      </c>
      <c r="QF1" s="84" t="s">
        <v>524</v>
      </c>
      <c r="QG1" s="84" t="s">
        <v>911</v>
      </c>
      <c r="QH1" s="84" t="s">
        <v>916</v>
      </c>
      <c r="QI1" s="84" t="s">
        <v>922</v>
      </c>
      <c r="QJ1" s="84" t="s">
        <v>552</v>
      </c>
      <c r="QK1" s="84" t="s">
        <v>558</v>
      </c>
      <c r="QL1" s="84" t="s">
        <v>3291</v>
      </c>
      <c r="QM1" s="84"/>
      <c r="QN1" s="84"/>
      <c r="QO1" s="84"/>
      <c r="QP1" s="84"/>
      <c r="QQ1" s="84"/>
      <c r="QR1" s="84"/>
      <c r="QS1" s="84"/>
      <c r="QT1" s="84"/>
      <c r="QU1" s="84"/>
      <c r="QV1" s="84"/>
      <c r="QW1" s="84"/>
      <c r="QX1" s="84"/>
      <c r="QY1" s="84"/>
      <c r="QZ1" s="84"/>
      <c r="RA1" s="84"/>
      <c r="RB1" s="84"/>
      <c r="RC1" s="84"/>
      <c r="RD1" s="84"/>
      <c r="RE1" s="84"/>
      <c r="RF1" s="84"/>
      <c r="RG1" s="84"/>
      <c r="RH1" s="84"/>
      <c r="RI1" s="84"/>
      <c r="RJ1" s="84"/>
      <c r="RK1" s="84"/>
      <c r="RL1" s="84"/>
      <c r="RM1" s="84"/>
      <c r="RN1" s="84"/>
      <c r="RO1" s="84"/>
      <c r="RP1" s="84"/>
      <c r="RQ1" s="84"/>
      <c r="RR1" s="84"/>
      <c r="RS1" s="84"/>
      <c r="RT1" s="84"/>
      <c r="RU1" s="84"/>
      <c r="RV1" s="84"/>
      <c r="RW1" s="84"/>
      <c r="RX1" s="84"/>
      <c r="RY1" s="84"/>
      <c r="RZ1" s="84"/>
      <c r="SA1" s="84"/>
      <c r="SB1" s="84"/>
      <c r="SC1" s="84"/>
      <c r="SD1" s="84"/>
      <c r="SE1" s="84"/>
      <c r="SF1" s="84"/>
      <c r="SG1" s="84"/>
      <c r="SH1" s="84"/>
      <c r="SI1" s="84"/>
      <c r="SJ1" s="84"/>
      <c r="SK1" s="84"/>
      <c r="SL1" s="84"/>
      <c r="SM1" s="84"/>
      <c r="SN1" s="84"/>
      <c r="SO1" s="84"/>
      <c r="SP1" s="84"/>
      <c r="SQ1" s="84"/>
      <c r="SR1" s="84"/>
      <c r="SS1" s="84"/>
      <c r="ST1" s="84"/>
      <c r="SU1" s="84"/>
      <c r="SV1" s="84"/>
      <c r="SW1" s="84"/>
      <c r="SX1" s="84"/>
      <c r="SY1" s="84"/>
      <c r="SZ1" s="84"/>
      <c r="TA1" s="84"/>
      <c r="TB1" s="84"/>
      <c r="TC1" s="84"/>
      <c r="TD1" s="84"/>
      <c r="TE1" s="84"/>
      <c r="TF1" s="84"/>
      <c r="TG1" s="84"/>
      <c r="TH1" s="84"/>
      <c r="TI1" s="84"/>
      <c r="TJ1" s="84"/>
      <c r="TK1" s="84"/>
      <c r="TL1" s="84"/>
      <c r="TM1" s="84"/>
      <c r="TN1" s="84"/>
      <c r="TO1" s="84"/>
      <c r="TP1" s="84"/>
      <c r="TQ1" s="84"/>
      <c r="TR1" s="84"/>
      <c r="TS1" s="84"/>
      <c r="TT1" s="84"/>
      <c r="TU1" s="84"/>
      <c r="TV1" s="84"/>
      <c r="TW1" s="84"/>
      <c r="TX1" s="84"/>
      <c r="TY1" s="84"/>
      <c r="TZ1" s="84"/>
      <c r="UA1" s="84"/>
      <c r="UB1" s="84"/>
      <c r="UC1" s="84"/>
      <c r="UD1" s="84"/>
      <c r="UE1" s="84"/>
      <c r="UF1" s="84"/>
      <c r="UG1" s="84"/>
      <c r="UH1" s="84"/>
      <c r="UI1" s="84"/>
      <c r="UJ1" s="84"/>
      <c r="UK1" s="84"/>
      <c r="UL1" s="84"/>
      <c r="UM1" s="84"/>
      <c r="UN1" s="84"/>
      <c r="UO1" s="84"/>
      <c r="UP1" s="84"/>
      <c r="UQ1" s="84"/>
      <c r="UR1" s="84"/>
      <c r="US1" s="84"/>
      <c r="UT1" s="84"/>
      <c r="UU1" s="84"/>
      <c r="UV1" s="84"/>
      <c r="UW1" s="84"/>
      <c r="UX1" s="84"/>
      <c r="UY1" s="84"/>
      <c r="UZ1" s="84"/>
      <c r="VA1" s="84"/>
      <c r="VB1" s="84"/>
      <c r="VC1" s="84"/>
      <c r="VD1" s="84"/>
    </row>
    <row r="2" spans="1:1029" s="118" customFormat="1" ht="30" customHeight="1" x14ac:dyDescent="0.25">
      <c r="A2" s="63" t="s">
        <v>137</v>
      </c>
      <c r="B2" s="51" t="s">
        <v>144</v>
      </c>
      <c r="C2" s="115" t="s">
        <v>2729</v>
      </c>
      <c r="D2" s="51" t="s">
        <v>155</v>
      </c>
      <c r="E2" s="51" t="s">
        <v>162</v>
      </c>
      <c r="F2" s="51" t="s">
        <v>169</v>
      </c>
      <c r="G2" s="51" t="s">
        <v>175</v>
      </c>
      <c r="H2" s="51" t="s">
        <v>182</v>
      </c>
      <c r="I2" s="51" t="s">
        <v>189</v>
      </c>
      <c r="J2" s="51" t="s">
        <v>196</v>
      </c>
      <c r="K2" s="51" t="s">
        <v>203</v>
      </c>
      <c r="L2" s="51" t="s">
        <v>210</v>
      </c>
      <c r="M2" s="51" t="s">
        <v>217</v>
      </c>
      <c r="N2" s="51" t="s">
        <v>224</v>
      </c>
      <c r="O2" s="51" t="s">
        <v>231</v>
      </c>
      <c r="P2" s="51" t="s">
        <v>238</v>
      </c>
      <c r="Q2" s="51" t="s">
        <v>245</v>
      </c>
      <c r="R2" s="51" t="s">
        <v>252</v>
      </c>
      <c r="S2" s="51" t="s">
        <v>259</v>
      </c>
      <c r="T2" s="51" t="s">
        <v>266</v>
      </c>
      <c r="U2" s="51" t="s">
        <v>273</v>
      </c>
      <c r="V2" s="51" t="s">
        <v>280</v>
      </c>
      <c r="W2" s="51" t="s">
        <v>287</v>
      </c>
      <c r="X2" s="51" t="s">
        <v>292</v>
      </c>
      <c r="Y2" s="51" t="s">
        <v>288</v>
      </c>
      <c r="Z2" s="51" t="s">
        <v>304</v>
      </c>
      <c r="AA2" s="51" t="s">
        <v>273</v>
      </c>
      <c r="AB2" s="51" t="s">
        <v>315</v>
      </c>
      <c r="AC2" s="51" t="s">
        <v>322</v>
      </c>
      <c r="AD2" s="51" t="s">
        <v>328</v>
      </c>
      <c r="AE2" s="51" t="s">
        <v>288</v>
      </c>
      <c r="AF2" s="51" t="s">
        <v>288</v>
      </c>
      <c r="AG2" s="51" t="s">
        <v>273</v>
      </c>
      <c r="AH2" s="51" t="s">
        <v>273</v>
      </c>
      <c r="AI2" s="51" t="s">
        <v>337</v>
      </c>
      <c r="AJ2" s="51" t="s">
        <v>337</v>
      </c>
      <c r="AK2" s="51" t="s">
        <v>2730</v>
      </c>
      <c r="AL2" s="51" t="s">
        <v>351</v>
      </c>
      <c r="AM2" s="51" t="s">
        <v>2731</v>
      </c>
      <c r="AN2" s="51" t="s">
        <v>365</v>
      </c>
      <c r="AO2" s="51" t="s">
        <v>372</v>
      </c>
      <c r="AP2" s="51" t="s">
        <v>379</v>
      </c>
      <c r="AQ2" s="51" t="s">
        <v>3317</v>
      </c>
      <c r="AR2" s="51" t="s">
        <v>386</v>
      </c>
      <c r="AS2" s="51" t="s">
        <v>393</v>
      </c>
      <c r="AT2" s="50" t="s">
        <v>400</v>
      </c>
      <c r="AU2" s="50" t="s">
        <v>407</v>
      </c>
      <c r="AV2" s="50" t="s">
        <v>414</v>
      </c>
      <c r="AW2" s="50" t="s">
        <v>421</v>
      </c>
      <c r="AX2" s="50" t="s">
        <v>428</v>
      </c>
      <c r="AY2" s="50" t="s">
        <v>3334</v>
      </c>
      <c r="AZ2" s="50" t="s">
        <v>435</v>
      </c>
      <c r="BA2" s="50" t="s">
        <v>442</v>
      </c>
      <c r="BB2" s="50" t="s">
        <v>449</v>
      </c>
      <c r="BC2" s="50" t="s">
        <v>456</v>
      </c>
      <c r="BD2" s="50" t="s">
        <v>463</v>
      </c>
      <c r="BE2" s="50" t="s">
        <v>470</v>
      </c>
      <c r="BF2" s="51" t="s">
        <v>477</v>
      </c>
      <c r="BG2" s="50" t="s">
        <v>484</v>
      </c>
      <c r="BH2" s="51" t="s">
        <v>491</v>
      </c>
      <c r="BI2" s="50" t="s">
        <v>498</v>
      </c>
      <c r="BJ2" s="51" t="s">
        <v>505</v>
      </c>
      <c r="BK2" s="93"/>
      <c r="BL2" s="51" t="s">
        <v>516</v>
      </c>
      <c r="BM2" s="51" t="s">
        <v>521</v>
      </c>
      <c r="BN2" s="51" t="s">
        <v>525</v>
      </c>
      <c r="BO2" s="51" t="s">
        <v>532</v>
      </c>
      <c r="BP2" s="51" t="s">
        <v>539</v>
      </c>
      <c r="BQ2" s="51" t="s">
        <v>546</v>
      </c>
      <c r="BR2" s="51" t="s">
        <v>553</v>
      </c>
      <c r="BS2" s="51" t="s">
        <v>559</v>
      </c>
      <c r="BT2" s="51" t="s">
        <v>3292</v>
      </c>
      <c r="BU2" s="51" t="s">
        <v>566</v>
      </c>
      <c r="BV2" s="51" t="s">
        <v>566</v>
      </c>
      <c r="BW2" s="51" t="s">
        <v>573</v>
      </c>
      <c r="BX2" s="51" t="s">
        <v>578</v>
      </c>
      <c r="BY2" s="51" t="s">
        <v>583</v>
      </c>
      <c r="BZ2" s="51" t="s">
        <v>590</v>
      </c>
      <c r="CA2" s="51" t="s">
        <v>597</v>
      </c>
      <c r="CB2" s="51" t="s">
        <v>604</v>
      </c>
      <c r="CC2" s="50" t="s">
        <v>611</v>
      </c>
      <c r="CD2" s="50" t="s">
        <v>618</v>
      </c>
      <c r="CE2" s="50" t="s">
        <v>625</v>
      </c>
      <c r="CF2" s="50" t="s">
        <v>632</v>
      </c>
      <c r="CG2" s="50" t="s">
        <v>639</v>
      </c>
      <c r="CH2" s="50" t="s">
        <v>646</v>
      </c>
      <c r="CI2" s="50" t="s">
        <v>652</v>
      </c>
      <c r="CJ2" s="50" t="s">
        <v>658</v>
      </c>
      <c r="CK2" s="50" t="s">
        <v>664</v>
      </c>
      <c r="CL2" s="50" t="s">
        <v>671</v>
      </c>
      <c r="CM2" s="50" t="s">
        <v>678</v>
      </c>
      <c r="CN2" s="50" t="s">
        <v>684</v>
      </c>
      <c r="CO2" s="50" t="s">
        <v>690</v>
      </c>
      <c r="CP2" s="50" t="s">
        <v>696</v>
      </c>
      <c r="CQ2" s="50" t="s">
        <v>702</v>
      </c>
      <c r="CR2" s="50" t="s">
        <v>708</v>
      </c>
      <c r="CS2" s="50" t="s">
        <v>714</v>
      </c>
      <c r="CT2" s="50" t="s">
        <v>721</v>
      </c>
      <c r="CU2" s="50" t="s">
        <v>727</v>
      </c>
      <c r="CV2" s="50" t="s">
        <v>734</v>
      </c>
      <c r="CW2" s="50" t="s">
        <v>740</v>
      </c>
      <c r="CX2" s="50" t="s">
        <v>745</v>
      </c>
      <c r="CY2" s="50" t="s">
        <v>696</v>
      </c>
      <c r="CZ2" s="50" t="s">
        <v>702</v>
      </c>
      <c r="DA2" s="50" t="s">
        <v>708</v>
      </c>
      <c r="DB2" s="50" t="s">
        <v>755</v>
      </c>
      <c r="DC2" s="50" t="s">
        <v>696</v>
      </c>
      <c r="DD2" s="50" t="s">
        <v>702</v>
      </c>
      <c r="DE2" s="50" t="s">
        <v>708</v>
      </c>
      <c r="DF2" s="50" t="s">
        <v>765</v>
      </c>
      <c r="DG2" s="50" t="s">
        <v>771</v>
      </c>
      <c r="DH2" s="50" t="s">
        <v>778</v>
      </c>
      <c r="DI2" s="50" t="s">
        <v>784</v>
      </c>
      <c r="DJ2" s="50" t="s">
        <v>791</v>
      </c>
      <c r="DK2" s="50" t="s">
        <v>798</v>
      </c>
      <c r="DL2" s="50" t="s">
        <v>804</v>
      </c>
      <c r="DM2" s="50" t="s">
        <v>810</v>
      </c>
      <c r="DN2" s="50" t="s">
        <v>816</v>
      </c>
      <c r="DO2" s="50" t="s">
        <v>821</v>
      </c>
      <c r="DP2" s="50" t="s">
        <v>827</v>
      </c>
      <c r="DQ2" s="50" t="s">
        <v>834</v>
      </c>
      <c r="DR2" s="50" t="s">
        <v>840</v>
      </c>
      <c r="DS2" s="50" t="s">
        <v>846</v>
      </c>
      <c r="DT2" s="50" t="s">
        <v>853</v>
      </c>
      <c r="DU2" s="50" t="s">
        <v>858</v>
      </c>
      <c r="DV2" s="50" t="s">
        <v>863</v>
      </c>
      <c r="DW2" s="50" t="s">
        <v>2732</v>
      </c>
      <c r="DX2" s="50" t="s">
        <v>2733</v>
      </c>
      <c r="DY2" s="50" t="s">
        <v>878</v>
      </c>
      <c r="DZ2" s="50" t="s">
        <v>883</v>
      </c>
      <c r="EA2" s="50" t="s">
        <v>889</v>
      </c>
      <c r="EB2" s="50" t="s">
        <v>2734</v>
      </c>
      <c r="EC2" s="50" t="s">
        <v>2735</v>
      </c>
      <c r="ED2" s="93"/>
      <c r="EE2" s="50" t="s">
        <v>516</v>
      </c>
      <c r="EF2" s="50" t="s">
        <v>908</v>
      </c>
      <c r="EG2" s="50" t="s">
        <v>525</v>
      </c>
      <c r="EH2" s="50" t="s">
        <v>912</v>
      </c>
      <c r="EI2" s="50" t="s">
        <v>917</v>
      </c>
      <c r="EJ2" s="50" t="s">
        <v>923</v>
      </c>
      <c r="EK2" s="50" t="s">
        <v>553</v>
      </c>
      <c r="EL2" s="50" t="s">
        <v>559</v>
      </c>
      <c r="EM2" s="50" t="s">
        <v>3292</v>
      </c>
      <c r="EN2" s="50" t="s">
        <v>931</v>
      </c>
      <c r="EO2" s="50" t="s">
        <v>937</v>
      </c>
      <c r="EP2" s="50" t="s">
        <v>943</v>
      </c>
      <c r="EQ2" s="50" t="s">
        <v>949</v>
      </c>
      <c r="ER2" s="51" t="s">
        <v>3335</v>
      </c>
      <c r="ES2" s="51" t="s">
        <v>2736</v>
      </c>
      <c r="ET2" s="51" t="s">
        <v>2737</v>
      </c>
      <c r="EU2" s="51" t="s">
        <v>2738</v>
      </c>
      <c r="EV2" s="51" t="s">
        <v>2739</v>
      </c>
      <c r="EW2" s="51" t="s">
        <v>975</v>
      </c>
      <c r="EX2" s="50" t="s">
        <v>2740</v>
      </c>
      <c r="EY2" s="50" t="s">
        <v>2741</v>
      </c>
      <c r="EZ2" s="51" t="s">
        <v>2742</v>
      </c>
      <c r="FA2" s="51" t="s">
        <v>999</v>
      </c>
      <c r="FB2" s="50" t="s">
        <v>2743</v>
      </c>
      <c r="FC2" s="51" t="s">
        <v>2744</v>
      </c>
      <c r="FD2" s="50" t="s">
        <v>2745</v>
      </c>
      <c r="FE2" s="51" t="s">
        <v>2746</v>
      </c>
      <c r="FF2" s="50" t="s">
        <v>2747</v>
      </c>
      <c r="FG2" s="51"/>
      <c r="FH2" s="50" t="s">
        <v>2748</v>
      </c>
      <c r="FI2" s="51" t="s">
        <v>2746</v>
      </c>
      <c r="FJ2" s="51" t="s">
        <v>2749</v>
      </c>
      <c r="FK2" s="51"/>
      <c r="FL2" s="51" t="s">
        <v>2750</v>
      </c>
      <c r="FM2" s="51" t="s">
        <v>2746</v>
      </c>
      <c r="FN2" s="51" t="s">
        <v>2751</v>
      </c>
      <c r="FO2" s="51"/>
      <c r="FP2" s="51" t="s">
        <v>2752</v>
      </c>
      <c r="FQ2" s="51" t="s">
        <v>2746</v>
      </c>
      <c r="FR2" s="51" t="s">
        <v>2753</v>
      </c>
      <c r="FS2" s="51"/>
      <c r="FT2" s="51" t="s">
        <v>2754</v>
      </c>
      <c r="FU2" s="51" t="s">
        <v>2746</v>
      </c>
      <c r="FV2" s="51" t="s">
        <v>2755</v>
      </c>
      <c r="FW2" s="51"/>
      <c r="FX2" s="51" t="s">
        <v>2756</v>
      </c>
      <c r="FY2" s="51" t="s">
        <v>2746</v>
      </c>
      <c r="FZ2" s="51" t="s">
        <v>2757</v>
      </c>
      <c r="GA2" s="51" t="s">
        <v>2758</v>
      </c>
      <c r="GB2" s="51" t="s">
        <v>2759</v>
      </c>
      <c r="GC2" s="51" t="s">
        <v>2746</v>
      </c>
      <c r="GD2" s="51" t="s">
        <v>2760</v>
      </c>
      <c r="GE2" s="51"/>
      <c r="GF2" s="51" t="s">
        <v>2761</v>
      </c>
      <c r="GG2" s="51" t="s">
        <v>999</v>
      </c>
      <c r="GH2" s="51" t="s">
        <v>2762</v>
      </c>
      <c r="GI2" s="51"/>
      <c r="GJ2" s="51" t="s">
        <v>2763</v>
      </c>
      <c r="GK2" s="51" t="s">
        <v>1021</v>
      </c>
      <c r="GL2" s="50" t="s">
        <v>2764</v>
      </c>
      <c r="GM2" s="51" t="s">
        <v>2765</v>
      </c>
      <c r="GN2" s="51" t="s">
        <v>2766</v>
      </c>
      <c r="GO2" s="51" t="s">
        <v>2767</v>
      </c>
      <c r="GP2" s="50" t="s">
        <v>2768</v>
      </c>
      <c r="GQ2" s="51" t="s">
        <v>2769</v>
      </c>
      <c r="GR2" s="51" t="s">
        <v>2770</v>
      </c>
      <c r="GS2" s="51" t="s">
        <v>2771</v>
      </c>
      <c r="GT2" s="50" t="s">
        <v>2772</v>
      </c>
      <c r="GU2" s="51" t="s">
        <v>2773</v>
      </c>
      <c r="GV2" s="51" t="s">
        <v>2774</v>
      </c>
      <c r="GW2" s="51" t="s">
        <v>1063</v>
      </c>
      <c r="GX2" s="51" t="s">
        <v>2775</v>
      </c>
      <c r="GY2" s="51" t="s">
        <v>2776</v>
      </c>
      <c r="GZ2" s="51" t="s">
        <v>2777</v>
      </c>
      <c r="HA2" s="51" t="s">
        <v>1087</v>
      </c>
      <c r="HB2" s="50" t="s">
        <v>2778</v>
      </c>
      <c r="HC2" s="115" t="s">
        <v>2779</v>
      </c>
      <c r="HD2" s="51" t="s">
        <v>2780</v>
      </c>
      <c r="HE2" s="51" t="s">
        <v>1111</v>
      </c>
      <c r="HF2" s="51" t="s">
        <v>2781</v>
      </c>
      <c r="HG2" s="51" t="s">
        <v>2782</v>
      </c>
      <c r="HH2" s="51" t="s">
        <v>2783</v>
      </c>
      <c r="HI2" s="116" t="s">
        <v>2784</v>
      </c>
      <c r="HJ2" s="51" t="s">
        <v>2785</v>
      </c>
      <c r="HK2" s="51" t="s">
        <v>2786</v>
      </c>
      <c r="HL2" s="115" t="s">
        <v>2787</v>
      </c>
      <c r="HM2" s="51" t="s">
        <v>1156</v>
      </c>
      <c r="HN2" s="50" t="s">
        <v>2788</v>
      </c>
      <c r="HO2" s="51" t="s">
        <v>2789</v>
      </c>
      <c r="HP2" s="51" t="s">
        <v>2790</v>
      </c>
      <c r="HQ2" s="84" t="s">
        <v>2712</v>
      </c>
      <c r="HR2" s="151" t="s">
        <v>2791</v>
      </c>
      <c r="HS2" s="151" t="s">
        <v>3360</v>
      </c>
      <c r="HT2" s="151" t="s">
        <v>2792</v>
      </c>
      <c r="HU2" s="93"/>
      <c r="HV2" s="51" t="s">
        <v>516</v>
      </c>
      <c r="HW2" s="51" t="s">
        <v>477</v>
      </c>
      <c r="HX2" s="51" t="s">
        <v>525</v>
      </c>
      <c r="HY2" s="51" t="s">
        <v>912</v>
      </c>
      <c r="HZ2" s="51" t="s">
        <v>917</v>
      </c>
      <c r="IA2" s="51" t="s">
        <v>923</v>
      </c>
      <c r="IB2" s="51" t="s">
        <v>553</v>
      </c>
      <c r="IC2" s="51" t="s">
        <v>559</v>
      </c>
      <c r="ID2" s="51" t="s">
        <v>3292</v>
      </c>
      <c r="IE2" s="51" t="s">
        <v>1189</v>
      </c>
      <c r="IF2" s="51" t="s">
        <v>1196</v>
      </c>
      <c r="IG2" s="51" t="s">
        <v>1203</v>
      </c>
      <c r="IH2" s="51" t="s">
        <v>1210</v>
      </c>
      <c r="II2" s="51" t="s">
        <v>3336</v>
      </c>
      <c r="IJ2" s="51" t="s">
        <v>1217</v>
      </c>
      <c r="IK2" s="64" t="s">
        <v>2793</v>
      </c>
      <c r="IL2" s="51" t="s">
        <v>1228</v>
      </c>
      <c r="IM2" s="51" t="s">
        <v>1234</v>
      </c>
      <c r="IN2" s="51" t="s">
        <v>1217</v>
      </c>
      <c r="IO2" s="64" t="s">
        <v>2794</v>
      </c>
      <c r="IP2" s="51"/>
      <c r="IQ2" s="64" t="s">
        <v>2795</v>
      </c>
      <c r="IR2" s="51" t="s">
        <v>1241</v>
      </c>
      <c r="IS2" s="51" t="s">
        <v>1248</v>
      </c>
      <c r="IT2" s="64" t="s">
        <v>2796</v>
      </c>
      <c r="IU2" s="64" t="s">
        <v>2797</v>
      </c>
      <c r="IV2" s="51" t="s">
        <v>1267</v>
      </c>
      <c r="IW2" s="51" t="s">
        <v>2798</v>
      </c>
      <c r="IX2" s="51" t="s">
        <v>2799</v>
      </c>
      <c r="IY2" s="64" t="s">
        <v>2797</v>
      </c>
      <c r="IZ2" s="51" t="s">
        <v>1284</v>
      </c>
      <c r="JA2" s="51" t="s">
        <v>1291</v>
      </c>
      <c r="JB2" s="51" t="s">
        <v>1298</v>
      </c>
      <c r="JC2" s="51" t="s">
        <v>1305</v>
      </c>
      <c r="JD2" s="51" t="s">
        <v>2800</v>
      </c>
      <c r="JE2" s="51" t="s">
        <v>1318</v>
      </c>
      <c r="JF2" s="51" t="s">
        <v>1325</v>
      </c>
      <c r="JG2" s="51" t="s">
        <v>2801</v>
      </c>
      <c r="JH2" s="51" t="s">
        <v>1338</v>
      </c>
      <c r="JI2" s="51" t="s">
        <v>2802</v>
      </c>
      <c r="JJ2" s="64" t="s">
        <v>2348</v>
      </c>
      <c r="JK2" s="64" t="s">
        <v>2803</v>
      </c>
      <c r="JL2" s="64" t="s">
        <v>2804</v>
      </c>
      <c r="JM2" s="51" t="s">
        <v>1345</v>
      </c>
      <c r="JN2" s="51" t="s">
        <v>1351</v>
      </c>
      <c r="JO2" s="64" t="s">
        <v>2805</v>
      </c>
      <c r="JP2" s="64" t="s">
        <v>2806</v>
      </c>
      <c r="JQ2" s="51" t="s">
        <v>1366</v>
      </c>
      <c r="JR2" s="64" t="s">
        <v>2807</v>
      </c>
      <c r="JS2" s="64" t="s">
        <v>2808</v>
      </c>
      <c r="JT2" s="64" t="s">
        <v>2809</v>
      </c>
      <c r="JU2" s="51" t="s">
        <v>1390</v>
      </c>
      <c r="JV2" s="51" t="s">
        <v>1397</v>
      </c>
      <c r="JW2" s="64" t="s">
        <v>2810</v>
      </c>
      <c r="JX2" s="51" t="s">
        <v>1410</v>
      </c>
      <c r="JY2" s="64" t="s">
        <v>3337</v>
      </c>
      <c r="JZ2" s="51" t="s">
        <v>1417</v>
      </c>
      <c r="KA2" s="51" t="s">
        <v>1424</v>
      </c>
      <c r="KB2" s="51" t="s">
        <v>1430</v>
      </c>
      <c r="KC2" s="64" t="s">
        <v>2797</v>
      </c>
      <c r="KD2" s="51" t="s">
        <v>1436</v>
      </c>
      <c r="KE2" s="51" t="s">
        <v>2811</v>
      </c>
      <c r="KF2" s="51" t="s">
        <v>1448</v>
      </c>
      <c r="KG2" s="51" t="s">
        <v>1455</v>
      </c>
      <c r="KH2" s="51" t="s">
        <v>1471</v>
      </c>
      <c r="KI2" s="51" t="s">
        <v>1478</v>
      </c>
      <c r="KJ2" s="51" t="s">
        <v>1448</v>
      </c>
      <c r="KK2" s="51" t="s">
        <v>1487</v>
      </c>
      <c r="KL2" s="51" t="s">
        <v>1494</v>
      </c>
      <c r="KM2" s="51" t="s">
        <v>1501</v>
      </c>
      <c r="KN2" s="64" t="s">
        <v>2812</v>
      </c>
      <c r="KO2" s="51" t="s">
        <v>1514</v>
      </c>
      <c r="KP2" s="51" t="s">
        <v>2813</v>
      </c>
      <c r="KQ2" s="64" t="s">
        <v>2562</v>
      </c>
      <c r="KR2" s="51" t="s">
        <v>1531</v>
      </c>
      <c r="KS2" s="51" t="s">
        <v>2814</v>
      </c>
      <c r="KT2" s="64" t="s">
        <v>2579</v>
      </c>
      <c r="KU2" s="51" t="s">
        <v>1549</v>
      </c>
      <c r="KV2" s="51" t="s">
        <v>2815</v>
      </c>
      <c r="KW2" s="64" t="s">
        <v>2584</v>
      </c>
      <c r="KX2" s="64" t="s">
        <v>2247</v>
      </c>
      <c r="KY2" s="51" t="s">
        <v>2816</v>
      </c>
      <c r="KZ2" s="51" t="s">
        <v>1448</v>
      </c>
      <c r="LA2" s="51" t="s">
        <v>1581</v>
      </c>
      <c r="LB2" s="51" t="s">
        <v>1586</v>
      </c>
      <c r="LC2" s="64" t="s">
        <v>2817</v>
      </c>
      <c r="LD2" s="51" t="s">
        <v>1448</v>
      </c>
      <c r="LE2" s="51" t="s">
        <v>2818</v>
      </c>
      <c r="LF2" s="51" t="s">
        <v>1601</v>
      </c>
      <c r="LG2" s="51" t="s">
        <v>2819</v>
      </c>
      <c r="LH2" s="64" t="s">
        <v>2599</v>
      </c>
      <c r="LI2" s="51" t="s">
        <v>1619</v>
      </c>
      <c r="LJ2" s="64" t="s">
        <v>2416</v>
      </c>
      <c r="LK2" s="51" t="s">
        <v>1448</v>
      </c>
      <c r="LL2" s="64" t="s">
        <v>2820</v>
      </c>
      <c r="LM2" s="51" t="s">
        <v>1640</v>
      </c>
      <c r="LN2" s="51" t="s">
        <v>2821</v>
      </c>
      <c r="LO2" s="51" t="s">
        <v>1653</v>
      </c>
      <c r="LP2" s="95"/>
      <c r="LQ2" s="51" t="s">
        <v>516</v>
      </c>
      <c r="LR2" s="51" t="s">
        <v>2822</v>
      </c>
      <c r="LS2" s="51" t="s">
        <v>525</v>
      </c>
      <c r="LT2" s="51" t="s">
        <v>912</v>
      </c>
      <c r="LU2" s="51" t="s">
        <v>917</v>
      </c>
      <c r="LV2" s="51" t="s">
        <v>923</v>
      </c>
      <c r="LW2" s="51" t="s">
        <v>553</v>
      </c>
      <c r="LX2" s="51" t="s">
        <v>559</v>
      </c>
      <c r="LY2" s="51" t="s">
        <v>3292</v>
      </c>
      <c r="LZ2" s="51" t="s">
        <v>1667</v>
      </c>
      <c r="MA2" s="51" t="s">
        <v>1674</v>
      </c>
      <c r="MB2" s="51" t="s">
        <v>1681</v>
      </c>
      <c r="MC2" s="51" t="s">
        <v>1688</v>
      </c>
      <c r="MD2" s="51" t="s">
        <v>1695</v>
      </c>
      <c r="ME2" s="51" t="s">
        <v>1702</v>
      </c>
      <c r="MF2" s="51" t="s">
        <v>1709</v>
      </c>
      <c r="MG2" s="51" t="s">
        <v>1716</v>
      </c>
      <c r="MH2" s="51" t="s">
        <v>1723</v>
      </c>
      <c r="MI2" s="51" t="s">
        <v>2823</v>
      </c>
      <c r="MJ2" s="51" t="s">
        <v>2824</v>
      </c>
      <c r="MK2" s="50" t="s">
        <v>2825</v>
      </c>
      <c r="ML2" s="51" t="s">
        <v>1736</v>
      </c>
      <c r="MM2" s="51" t="s">
        <v>2826</v>
      </c>
      <c r="MN2" s="51" t="s">
        <v>2827</v>
      </c>
      <c r="MO2" s="50" t="s">
        <v>2828</v>
      </c>
      <c r="MP2" s="51" t="s">
        <v>2829</v>
      </c>
      <c r="MQ2" s="51" t="s">
        <v>2830</v>
      </c>
      <c r="MR2" s="51" t="s">
        <v>2831</v>
      </c>
      <c r="MS2" s="50" t="s">
        <v>2832</v>
      </c>
      <c r="MT2" s="51" t="s">
        <v>1782</v>
      </c>
      <c r="MU2" s="51" t="s">
        <v>1788</v>
      </c>
      <c r="MV2" s="51" t="s">
        <v>2833</v>
      </c>
      <c r="MW2" s="50" t="s">
        <v>2834</v>
      </c>
      <c r="MX2" s="51" t="s">
        <v>2835</v>
      </c>
      <c r="MY2" s="51" t="s">
        <v>2836</v>
      </c>
      <c r="MZ2" s="51" t="s">
        <v>2837</v>
      </c>
      <c r="NA2" s="51" t="s">
        <v>1824</v>
      </c>
      <c r="NB2" s="51" t="s">
        <v>2838</v>
      </c>
      <c r="NC2" s="51" t="s">
        <v>2839</v>
      </c>
      <c r="ND2" s="51" t="s">
        <v>2840</v>
      </c>
      <c r="NE2" s="115" t="s">
        <v>2841</v>
      </c>
      <c r="NF2" s="51" t="s">
        <v>2842</v>
      </c>
      <c r="NG2" s="51" t="s">
        <v>1862</v>
      </c>
      <c r="NH2" s="51" t="s">
        <v>1869</v>
      </c>
      <c r="NI2" s="51" t="s">
        <v>2843</v>
      </c>
      <c r="NJ2" s="51" t="s">
        <v>1881</v>
      </c>
      <c r="NK2" s="51" t="s">
        <v>2844</v>
      </c>
      <c r="NL2" s="51" t="s">
        <v>1889</v>
      </c>
      <c r="NM2" s="51" t="s">
        <v>2845</v>
      </c>
      <c r="NN2" s="51" t="s">
        <v>2846</v>
      </c>
      <c r="NO2" s="51" t="s">
        <v>1907</v>
      </c>
      <c r="NP2" s="51" t="s">
        <v>2847</v>
      </c>
      <c r="NQ2" s="51" t="s">
        <v>2848</v>
      </c>
      <c r="NR2" s="51" t="s">
        <v>2849</v>
      </c>
      <c r="NS2" s="51" t="s">
        <v>2850</v>
      </c>
      <c r="NT2" s="51" t="s">
        <v>2851</v>
      </c>
      <c r="NU2" s="51" t="s">
        <v>2852</v>
      </c>
      <c r="NV2" s="51" t="s">
        <v>2853</v>
      </c>
      <c r="NW2" s="51" t="s">
        <v>2854</v>
      </c>
      <c r="NX2" s="51" t="s">
        <v>2855</v>
      </c>
      <c r="NY2" s="51" t="s">
        <v>2856</v>
      </c>
      <c r="NZ2" s="51" t="s">
        <v>1970</v>
      </c>
      <c r="OA2" s="51" t="s">
        <v>1977</v>
      </c>
      <c r="OB2" s="51" t="s">
        <v>2857</v>
      </c>
      <c r="OC2" s="51" t="s">
        <v>2858</v>
      </c>
      <c r="OD2" s="51" t="s">
        <v>2859</v>
      </c>
      <c r="OE2" s="93"/>
      <c r="OF2" s="51" t="s">
        <v>516</v>
      </c>
      <c r="OG2" s="51" t="s">
        <v>505</v>
      </c>
      <c r="OH2" s="51" t="s">
        <v>525</v>
      </c>
      <c r="OI2" s="51" t="s">
        <v>912</v>
      </c>
      <c r="OJ2" s="51" t="s">
        <v>917</v>
      </c>
      <c r="OK2" s="51" t="s">
        <v>923</v>
      </c>
      <c r="OL2" s="51" t="s">
        <v>553</v>
      </c>
      <c r="OM2" s="51" t="s">
        <v>559</v>
      </c>
      <c r="ON2" s="51" t="s">
        <v>3292</v>
      </c>
      <c r="OO2" s="51" t="s">
        <v>2860</v>
      </c>
      <c r="OP2" s="51" t="s">
        <v>2861</v>
      </c>
      <c r="OQ2" s="51" t="s">
        <v>2862</v>
      </c>
      <c r="OR2" s="50" t="s">
        <v>2863</v>
      </c>
      <c r="OS2" s="51" t="s">
        <v>3361</v>
      </c>
      <c r="OT2" s="51" t="s">
        <v>2022</v>
      </c>
      <c r="OU2" s="51" t="s">
        <v>2864</v>
      </c>
      <c r="OV2" s="51" t="s">
        <v>2865</v>
      </c>
      <c r="OW2" s="51" t="s">
        <v>2866</v>
      </c>
      <c r="OX2" s="51" t="s">
        <v>2867</v>
      </c>
      <c r="OY2" s="51" t="s">
        <v>2868</v>
      </c>
      <c r="OZ2" s="51" t="s">
        <v>2869</v>
      </c>
      <c r="PA2" s="51" t="s">
        <v>2870</v>
      </c>
      <c r="PB2" s="51" t="s">
        <v>2069</v>
      </c>
      <c r="PC2" s="51" t="s">
        <v>2871</v>
      </c>
      <c r="PD2" s="51" t="s">
        <v>2872</v>
      </c>
      <c r="PE2" s="51" t="s">
        <v>2873</v>
      </c>
      <c r="PF2" s="51" t="s">
        <v>2874</v>
      </c>
      <c r="PG2" s="51" t="s">
        <v>2875</v>
      </c>
      <c r="PH2" s="51" t="s">
        <v>2876</v>
      </c>
      <c r="PI2" s="51" t="s">
        <v>2112</v>
      </c>
      <c r="PJ2" s="51" t="s">
        <v>2119</v>
      </c>
      <c r="PK2" s="51" t="s">
        <v>2877</v>
      </c>
      <c r="PL2" s="51" t="s">
        <v>2878</v>
      </c>
      <c r="PM2" s="51" t="s">
        <v>2879</v>
      </c>
      <c r="PN2" s="51" t="s">
        <v>2880</v>
      </c>
      <c r="PO2" s="51" t="s">
        <v>2881</v>
      </c>
      <c r="PP2" s="51" t="s">
        <v>2882</v>
      </c>
      <c r="PQ2" s="51" t="s">
        <v>2883</v>
      </c>
      <c r="PR2" s="51" t="s">
        <v>2168</v>
      </c>
      <c r="PS2" s="51" t="s">
        <v>2884</v>
      </c>
      <c r="PT2" s="51" t="s">
        <v>2885</v>
      </c>
      <c r="PU2" s="51" t="s">
        <v>2886</v>
      </c>
      <c r="PV2" s="51" t="s">
        <v>2887</v>
      </c>
      <c r="PW2" s="51" t="s">
        <v>2888</v>
      </c>
      <c r="PX2" s="51" t="s">
        <v>2889</v>
      </c>
      <c r="PY2" s="51" t="s">
        <v>2887</v>
      </c>
      <c r="PZ2" s="51" t="s">
        <v>2890</v>
      </c>
      <c r="QA2" s="51" t="s">
        <v>2891</v>
      </c>
      <c r="QB2" s="51" t="s">
        <v>2887</v>
      </c>
      <c r="QC2" s="51" t="s">
        <v>2892</v>
      </c>
      <c r="QD2" s="51" t="s">
        <v>2893</v>
      </c>
      <c r="QE2" s="51" t="s">
        <v>516</v>
      </c>
      <c r="QF2" s="117" t="s">
        <v>521</v>
      </c>
      <c r="QG2" s="82" t="s">
        <v>912</v>
      </c>
      <c r="QH2" s="82" t="s">
        <v>917</v>
      </c>
      <c r="QI2" s="82" t="s">
        <v>923</v>
      </c>
      <c r="QJ2" s="51" t="s">
        <v>553</v>
      </c>
      <c r="QK2" s="51" t="s">
        <v>559</v>
      </c>
      <c r="QL2" s="51" t="s">
        <v>3292</v>
      </c>
      <c r="QM2" s="51"/>
      <c r="QN2" s="117"/>
      <c r="QO2" s="82"/>
      <c r="QP2" s="82"/>
      <c r="QQ2" s="82"/>
      <c r="QR2" s="51"/>
      <c r="QS2" s="82"/>
      <c r="QT2" s="82"/>
      <c r="QU2" s="82"/>
      <c r="QV2" s="51"/>
      <c r="QW2" s="82"/>
      <c r="QX2" s="82"/>
      <c r="QY2" s="82"/>
      <c r="QZ2" s="65"/>
      <c r="RA2" s="82"/>
      <c r="RC2" s="82"/>
      <c r="RD2" s="82"/>
      <c r="RE2" s="65"/>
      <c r="RF2" s="65"/>
      <c r="RG2" s="65"/>
      <c r="RH2" s="65"/>
      <c r="RI2" s="65"/>
      <c r="RJ2" s="65"/>
      <c r="RK2" s="65"/>
      <c r="RL2" s="65"/>
      <c r="RM2" s="65"/>
      <c r="RN2" s="65"/>
      <c r="RO2" s="65"/>
      <c r="RP2" s="65"/>
      <c r="RR2" s="65"/>
      <c r="RS2" s="65"/>
      <c r="RT2" s="65"/>
      <c r="RU2" s="65"/>
      <c r="RW2" s="65"/>
      <c r="RX2" s="65"/>
      <c r="RY2" s="65"/>
      <c r="SA2" s="65"/>
      <c r="SB2" s="65"/>
      <c r="SC2" s="65"/>
      <c r="SE2" s="65"/>
      <c r="SF2" s="65"/>
      <c r="SG2" s="65"/>
      <c r="SH2" s="65"/>
      <c r="SI2" s="65"/>
      <c r="SJ2" s="65"/>
      <c r="SK2" s="65"/>
      <c r="SL2" s="65"/>
      <c r="SM2" s="65"/>
      <c r="SN2" s="65"/>
      <c r="SO2" s="65"/>
      <c r="SQ2" s="65"/>
      <c r="SR2" s="65"/>
      <c r="SS2" s="65"/>
      <c r="ST2" s="65"/>
      <c r="SU2" s="65"/>
      <c r="SV2" s="65"/>
      <c r="SW2" s="65"/>
      <c r="SX2" s="65"/>
      <c r="SY2" s="65"/>
      <c r="SZ2" s="65"/>
      <c r="TA2" s="65"/>
      <c r="TB2" s="65"/>
      <c r="TC2" s="65"/>
      <c r="TD2" s="65"/>
      <c r="TE2" s="65"/>
      <c r="TF2" s="65"/>
      <c r="TG2" s="65"/>
      <c r="TH2" s="65"/>
      <c r="TI2" s="65"/>
      <c r="TJ2" s="65"/>
      <c r="TK2" s="65"/>
      <c r="TL2" s="65"/>
      <c r="TM2" s="65"/>
      <c r="TN2" s="65"/>
      <c r="TO2" s="65"/>
      <c r="TP2" s="65"/>
      <c r="TQ2" s="65"/>
      <c r="TR2" s="65"/>
      <c r="TS2" s="65"/>
      <c r="TT2" s="65"/>
      <c r="TU2" s="65"/>
      <c r="TV2" s="65"/>
      <c r="TW2" s="65"/>
      <c r="TX2" s="65"/>
      <c r="TY2" s="65"/>
      <c r="TZ2" s="65"/>
      <c r="UA2" s="65"/>
      <c r="UB2" s="51"/>
      <c r="UC2" s="65"/>
      <c r="UD2" s="65"/>
      <c r="UE2" s="51"/>
      <c r="UF2" s="65"/>
      <c r="UG2" s="65"/>
      <c r="UH2" s="65"/>
      <c r="UI2" s="65"/>
      <c r="UJ2" s="65"/>
      <c r="UK2" s="65"/>
      <c r="UL2" s="65"/>
      <c r="UM2" s="65"/>
      <c r="UN2" s="65"/>
      <c r="UO2" s="65"/>
      <c r="UP2" s="65"/>
      <c r="UQ2" s="65"/>
      <c r="UR2" s="65"/>
      <c r="US2" s="65"/>
      <c r="UT2" s="65"/>
      <c r="UU2" s="65"/>
      <c r="UV2" s="65"/>
      <c r="UW2" s="65"/>
      <c r="UX2" s="65"/>
      <c r="UY2" s="65"/>
      <c r="UZ2" s="65"/>
      <c r="VA2" s="65"/>
      <c r="VB2" s="65"/>
      <c r="VC2" s="65"/>
      <c r="VD2" s="65"/>
      <c r="VE2" s="65"/>
    </row>
    <row r="3" spans="1:1029" ht="15" customHeight="1" x14ac:dyDescent="0.2">
      <c r="A3" s="98" t="s">
        <v>138</v>
      </c>
      <c r="B3" s="92" t="s">
        <v>145</v>
      </c>
      <c r="C3" s="92" t="s">
        <v>150</v>
      </c>
      <c r="D3" s="92" t="s">
        <v>156</v>
      </c>
      <c r="E3" s="92" t="s">
        <v>163</v>
      </c>
      <c r="F3" s="92" t="s">
        <v>170</v>
      </c>
      <c r="G3" s="92" t="s">
        <v>176</v>
      </c>
      <c r="H3" s="92" t="s">
        <v>183</v>
      </c>
      <c r="I3" s="92" t="s">
        <v>190</v>
      </c>
      <c r="J3" s="92" t="s">
        <v>197</v>
      </c>
      <c r="K3" s="92" t="s">
        <v>204</v>
      </c>
      <c r="L3" s="92" t="s">
        <v>211</v>
      </c>
      <c r="M3" s="92" t="s">
        <v>218</v>
      </c>
      <c r="N3" s="92" t="s">
        <v>225</v>
      </c>
      <c r="O3" s="92" t="s">
        <v>232</v>
      </c>
      <c r="P3" s="92" t="s">
        <v>239</v>
      </c>
      <c r="Q3" s="92" t="s">
        <v>246</v>
      </c>
      <c r="R3" s="92" t="s">
        <v>253</v>
      </c>
      <c r="S3" s="92" t="s">
        <v>260</v>
      </c>
      <c r="T3" s="92" t="s">
        <v>267</v>
      </c>
      <c r="U3" s="92" t="s">
        <v>274</v>
      </c>
      <c r="V3" s="92" t="s">
        <v>281</v>
      </c>
      <c r="W3" s="92" t="s">
        <v>288</v>
      </c>
      <c r="X3" s="92" t="s">
        <v>293</v>
      </c>
      <c r="Y3" s="92" t="s">
        <v>298</v>
      </c>
      <c r="Z3" s="92" t="s">
        <v>305</v>
      </c>
      <c r="AA3" s="92" t="s">
        <v>288</v>
      </c>
      <c r="AB3" s="92" t="s">
        <v>316</v>
      </c>
      <c r="AC3" s="92" t="s">
        <v>274</v>
      </c>
      <c r="AD3" s="92" t="s">
        <v>329</v>
      </c>
      <c r="AE3" s="92" t="s">
        <v>334</v>
      </c>
      <c r="AF3" s="92" t="s">
        <v>288</v>
      </c>
      <c r="AG3" s="92" t="s">
        <v>335</v>
      </c>
      <c r="AH3" s="92" t="s">
        <v>274</v>
      </c>
      <c r="AI3" s="92" t="s">
        <v>338</v>
      </c>
      <c r="AJ3" s="92" t="s">
        <v>338</v>
      </c>
      <c r="AK3" s="92" t="s">
        <v>345</v>
      </c>
      <c r="AL3" s="92" t="s">
        <v>352</v>
      </c>
      <c r="AM3" s="92" t="s">
        <v>359</v>
      </c>
      <c r="AN3" s="92" t="s">
        <v>366</v>
      </c>
      <c r="AO3" s="92" t="s">
        <v>373</v>
      </c>
      <c r="AP3" s="92" t="s">
        <v>380</v>
      </c>
      <c r="AQ3" s="92" t="s">
        <v>3316</v>
      </c>
      <c r="AR3" s="92" t="s">
        <v>387</v>
      </c>
      <c r="AS3" s="92" t="s">
        <v>394</v>
      </c>
      <c r="AT3" s="92" t="s">
        <v>401</v>
      </c>
      <c r="AU3" s="92" t="s">
        <v>408</v>
      </c>
      <c r="AV3" s="92" t="s">
        <v>415</v>
      </c>
      <c r="AW3" s="92" t="s">
        <v>422</v>
      </c>
      <c r="AX3" s="92" t="s">
        <v>429</v>
      </c>
      <c r="AY3" s="92" t="s">
        <v>3338</v>
      </c>
      <c r="AZ3" s="92" t="s">
        <v>436</v>
      </c>
      <c r="BA3" s="92" t="s">
        <v>443</v>
      </c>
      <c r="BB3" s="92" t="s">
        <v>450</v>
      </c>
      <c r="BC3" s="92" t="s">
        <v>457</v>
      </c>
      <c r="BD3" s="92" t="s">
        <v>464</v>
      </c>
      <c r="BE3" s="92" t="s">
        <v>471</v>
      </c>
      <c r="BF3" s="92" t="s">
        <v>478</v>
      </c>
      <c r="BG3" s="92" t="s">
        <v>485</v>
      </c>
      <c r="BH3" s="92" t="s">
        <v>492</v>
      </c>
      <c r="BI3" s="92" t="s">
        <v>499</v>
      </c>
      <c r="BJ3" s="92" t="s">
        <v>506</v>
      </c>
      <c r="BK3" s="93"/>
      <c r="BL3" s="92" t="s">
        <v>190</v>
      </c>
      <c r="BM3" s="92" t="s">
        <v>522</v>
      </c>
      <c r="BN3" s="92" t="s">
        <v>526</v>
      </c>
      <c r="BO3" s="84" t="s">
        <v>533</v>
      </c>
      <c r="BP3" s="92" t="s">
        <v>540</v>
      </c>
      <c r="BQ3" s="92" t="s">
        <v>547</v>
      </c>
      <c r="BR3" s="92" t="s">
        <v>554</v>
      </c>
      <c r="BS3" s="92" t="s">
        <v>560</v>
      </c>
      <c r="BT3" s="92" t="s">
        <v>3339</v>
      </c>
      <c r="BU3" s="92" t="s">
        <v>567</v>
      </c>
      <c r="BV3" s="92" t="s">
        <v>567</v>
      </c>
      <c r="BW3" s="92" t="s">
        <v>574</v>
      </c>
      <c r="BX3" s="92" t="s">
        <v>579</v>
      </c>
      <c r="BY3" s="92" t="s">
        <v>584</v>
      </c>
      <c r="BZ3" s="92" t="s">
        <v>591</v>
      </c>
      <c r="CA3" s="92" t="s">
        <v>598</v>
      </c>
      <c r="CB3" s="92" t="s">
        <v>605</v>
      </c>
      <c r="CC3" s="92" t="s">
        <v>612</v>
      </c>
      <c r="CD3" s="92" t="s">
        <v>619</v>
      </c>
      <c r="CE3" s="92" t="s">
        <v>626</v>
      </c>
      <c r="CF3" s="92" t="s">
        <v>633</v>
      </c>
      <c r="CG3" s="92" t="s">
        <v>640</v>
      </c>
      <c r="CH3" s="92" t="s">
        <v>647</v>
      </c>
      <c r="CI3" s="92" t="s">
        <v>653</v>
      </c>
      <c r="CJ3" s="92" t="s">
        <v>659</v>
      </c>
      <c r="CK3" s="92" t="s">
        <v>665</v>
      </c>
      <c r="CL3" s="92" t="s">
        <v>672</v>
      </c>
      <c r="CM3" s="92" t="s">
        <v>679</v>
      </c>
      <c r="CN3" s="92" t="s">
        <v>685</v>
      </c>
      <c r="CO3" s="92" t="s">
        <v>691</v>
      </c>
      <c r="CP3" s="92" t="s">
        <v>697</v>
      </c>
      <c r="CQ3" s="92" t="s">
        <v>703</v>
      </c>
      <c r="CR3" s="92" t="s">
        <v>709</v>
      </c>
      <c r="CS3" s="92" t="s">
        <v>715</v>
      </c>
      <c r="CT3" s="92" t="s">
        <v>722</v>
      </c>
      <c r="CU3" s="92" t="s">
        <v>728</v>
      </c>
      <c r="CV3" s="92" t="s">
        <v>735</v>
      </c>
      <c r="CW3" s="92" t="s">
        <v>741</v>
      </c>
      <c r="CX3" s="92" t="s">
        <v>746</v>
      </c>
      <c r="CY3" s="92" t="s">
        <v>697</v>
      </c>
      <c r="CZ3" s="92" t="s">
        <v>703</v>
      </c>
      <c r="DA3" s="92" t="s">
        <v>709</v>
      </c>
      <c r="DB3" s="92" t="s">
        <v>756</v>
      </c>
      <c r="DC3" s="92" t="s">
        <v>697</v>
      </c>
      <c r="DD3" s="92" t="s">
        <v>703</v>
      </c>
      <c r="DE3" s="92" t="s">
        <v>709</v>
      </c>
      <c r="DF3" s="92" t="s">
        <v>766</v>
      </c>
      <c r="DG3" s="92" t="s">
        <v>772</v>
      </c>
      <c r="DH3" s="92" t="s">
        <v>779</v>
      </c>
      <c r="DI3" s="92" t="s">
        <v>785</v>
      </c>
      <c r="DJ3" s="92" t="s">
        <v>792</v>
      </c>
      <c r="DK3" s="92" t="s">
        <v>799</v>
      </c>
      <c r="DL3" s="92" t="s">
        <v>805</v>
      </c>
      <c r="DM3" s="92" t="s">
        <v>811</v>
      </c>
      <c r="DN3" s="92" t="s">
        <v>817</v>
      </c>
      <c r="DO3" s="92" t="s">
        <v>822</v>
      </c>
      <c r="DP3" s="92" t="s">
        <v>828</v>
      </c>
      <c r="DQ3" s="92" t="s">
        <v>835</v>
      </c>
      <c r="DR3" s="92" t="s">
        <v>841</v>
      </c>
      <c r="DS3" s="92" t="s">
        <v>847</v>
      </c>
      <c r="DT3" s="92" t="s">
        <v>854</v>
      </c>
      <c r="DU3" s="92" t="s">
        <v>859</v>
      </c>
      <c r="DV3" s="92" t="s">
        <v>864</v>
      </c>
      <c r="DW3" s="92" t="s">
        <v>869</v>
      </c>
      <c r="DX3" s="92" t="s">
        <v>874</v>
      </c>
      <c r="DY3" s="92" t="s">
        <v>879</v>
      </c>
      <c r="DZ3" s="92" t="s">
        <v>884</v>
      </c>
      <c r="EA3" s="92" t="s">
        <v>890</v>
      </c>
      <c r="EB3" s="92" t="s">
        <v>896</v>
      </c>
      <c r="EC3" s="92" t="s">
        <v>901</v>
      </c>
      <c r="ED3" s="93"/>
      <c r="EE3" s="92" t="s">
        <v>190</v>
      </c>
      <c r="EF3" s="92" t="s">
        <v>464</v>
      </c>
      <c r="EG3" s="92" t="s">
        <v>526</v>
      </c>
      <c r="EH3" s="84" t="s">
        <v>913</v>
      </c>
      <c r="EI3" s="84" t="s">
        <v>918</v>
      </c>
      <c r="EJ3" s="84" t="s">
        <v>924</v>
      </c>
      <c r="EK3" s="92" t="s">
        <v>554</v>
      </c>
      <c r="EL3" s="92" t="s">
        <v>560</v>
      </c>
      <c r="EM3" s="92" t="s">
        <v>3339</v>
      </c>
      <c r="EN3" s="92" t="s">
        <v>932</v>
      </c>
      <c r="EO3" s="92" t="s">
        <v>938</v>
      </c>
      <c r="EP3" s="92" t="s">
        <v>944</v>
      </c>
      <c r="EQ3" s="92" t="s">
        <v>950</v>
      </c>
      <c r="ER3" s="97"/>
      <c r="ES3" s="92" t="s">
        <v>955</v>
      </c>
      <c r="ET3" s="84" t="s">
        <v>960</v>
      </c>
      <c r="EU3" s="92" t="s">
        <v>965</v>
      </c>
      <c r="EV3" s="84" t="s">
        <v>970</v>
      </c>
      <c r="EW3" s="92" t="s">
        <v>976</v>
      </c>
      <c r="EX3" s="84" t="s">
        <v>982</v>
      </c>
      <c r="EY3" s="84" t="s">
        <v>987</v>
      </c>
      <c r="EZ3" s="92" t="s">
        <v>993</v>
      </c>
      <c r="FA3" s="92" t="s">
        <v>1000</v>
      </c>
      <c r="FB3" s="99" t="s">
        <v>2894</v>
      </c>
      <c r="FC3" s="92" t="s">
        <v>1010</v>
      </c>
      <c r="FD3" s="100"/>
      <c r="FE3" s="92"/>
      <c r="FF3" s="97"/>
      <c r="FG3" s="84"/>
      <c r="FH3" s="97"/>
      <c r="FI3" s="92"/>
      <c r="FJ3" s="84"/>
      <c r="FK3" s="97"/>
      <c r="FL3" s="97"/>
      <c r="FM3" s="92"/>
      <c r="FN3" s="97"/>
      <c r="FO3" s="84"/>
      <c r="FP3" s="97"/>
      <c r="FQ3" s="92"/>
      <c r="FR3" s="97"/>
      <c r="FS3" s="84"/>
      <c r="FT3" s="97"/>
      <c r="FU3" s="92"/>
      <c r="FV3" s="97"/>
      <c r="FW3" s="84"/>
      <c r="FX3" s="97"/>
      <c r="FY3" s="92"/>
      <c r="FZ3" s="97"/>
      <c r="GA3" s="97"/>
      <c r="GB3" s="97"/>
      <c r="GC3" s="84"/>
      <c r="GD3" s="97"/>
      <c r="GE3" s="97"/>
      <c r="GF3" s="97"/>
      <c r="GG3" s="84"/>
      <c r="GH3" s="97"/>
      <c r="GI3" s="97"/>
      <c r="GJ3" s="97"/>
      <c r="GK3" s="92" t="s">
        <v>1022</v>
      </c>
      <c r="GL3" s="84" t="s">
        <v>1028</v>
      </c>
      <c r="GM3" s="84" t="s">
        <v>1034</v>
      </c>
      <c r="GN3" s="92" t="s">
        <v>1039</v>
      </c>
      <c r="GO3" s="92" t="s">
        <v>1042</v>
      </c>
      <c r="GP3" s="84" t="s">
        <v>1048</v>
      </c>
      <c r="GQ3" s="84" t="s">
        <v>1053</v>
      </c>
      <c r="GR3" s="92" t="s">
        <v>1058</v>
      </c>
      <c r="GS3" s="92" t="s">
        <v>2895</v>
      </c>
      <c r="GT3" s="92"/>
      <c r="GU3" s="92"/>
      <c r="GV3" s="92"/>
      <c r="GW3" s="92" t="s">
        <v>1064</v>
      </c>
      <c r="GX3" s="84" t="s">
        <v>1069</v>
      </c>
      <c r="GY3" s="84" t="s">
        <v>1075</v>
      </c>
      <c r="GZ3" s="84" t="s">
        <v>1081</v>
      </c>
      <c r="HA3" s="92" t="s">
        <v>1088</v>
      </c>
      <c r="HB3" s="84" t="s">
        <v>1094</v>
      </c>
      <c r="HC3" s="84" t="s">
        <v>1100</v>
      </c>
      <c r="HD3" s="84" t="s">
        <v>1105</v>
      </c>
      <c r="HE3" s="92" t="s">
        <v>2896</v>
      </c>
      <c r="HF3" s="84" t="s">
        <v>1117</v>
      </c>
      <c r="HG3" s="84" t="s">
        <v>1123</v>
      </c>
      <c r="HH3" s="84" t="s">
        <v>1129</v>
      </c>
      <c r="HI3" s="92" t="s">
        <v>1134</v>
      </c>
      <c r="HJ3" s="84" t="s">
        <v>1140</v>
      </c>
      <c r="HK3" s="84" t="s">
        <v>1146</v>
      </c>
      <c r="HL3" s="84" t="s">
        <v>1151</v>
      </c>
      <c r="HM3" s="92" t="s">
        <v>1157</v>
      </c>
      <c r="HN3" s="84" t="s">
        <v>1163</v>
      </c>
      <c r="HO3" s="84" t="s">
        <v>1169</v>
      </c>
      <c r="HP3" s="84" t="s">
        <v>1174</v>
      </c>
      <c r="HQ3" s="84"/>
      <c r="HR3" s="84"/>
      <c r="HS3" s="84"/>
      <c r="HT3" s="84"/>
      <c r="HU3" s="93"/>
      <c r="HV3" s="92" t="s">
        <v>190</v>
      </c>
      <c r="HW3" s="92" t="s">
        <v>478</v>
      </c>
      <c r="HX3" s="92" t="s">
        <v>526</v>
      </c>
      <c r="HY3" s="84" t="s">
        <v>913</v>
      </c>
      <c r="HZ3" s="84" t="s">
        <v>918</v>
      </c>
      <c r="IA3" s="84" t="s">
        <v>924</v>
      </c>
      <c r="IB3" s="92" t="s">
        <v>554</v>
      </c>
      <c r="IC3" s="92" t="s">
        <v>560</v>
      </c>
      <c r="ID3" s="92" t="s">
        <v>3339</v>
      </c>
      <c r="IE3" s="92" t="s">
        <v>1190</v>
      </c>
      <c r="IF3" s="92" t="s">
        <v>1197</v>
      </c>
      <c r="IG3" s="84" t="s">
        <v>1204</v>
      </c>
      <c r="IH3" s="92" t="s">
        <v>1211</v>
      </c>
      <c r="II3" s="92" t="s">
        <v>3294</v>
      </c>
      <c r="IJ3" s="92" t="s">
        <v>1218</v>
      </c>
      <c r="IK3" s="92" t="s">
        <v>1223</v>
      </c>
      <c r="IL3" s="92" t="s">
        <v>1229</v>
      </c>
      <c r="IM3" s="92" t="s">
        <v>1235</v>
      </c>
      <c r="IN3" s="84"/>
      <c r="IO3" s="94"/>
      <c r="IP3" s="92"/>
      <c r="IQ3" s="94"/>
      <c r="IR3" s="92" t="s">
        <v>1242</v>
      </c>
      <c r="IS3" s="84" t="s">
        <v>1249</v>
      </c>
      <c r="IT3" s="92" t="s">
        <v>1255</v>
      </c>
      <c r="IU3" s="92" t="s">
        <v>1261</v>
      </c>
      <c r="IV3" s="92" t="s">
        <v>1268</v>
      </c>
      <c r="IW3" s="84" t="s">
        <v>1274</v>
      </c>
      <c r="IX3" s="84" t="s">
        <v>1279</v>
      </c>
      <c r="IY3" s="84" t="s">
        <v>1281</v>
      </c>
      <c r="IZ3" s="92" t="s">
        <v>1285</v>
      </c>
      <c r="JA3" s="84" t="s">
        <v>1292</v>
      </c>
      <c r="JB3" s="84" t="s">
        <v>1299</v>
      </c>
      <c r="JC3" s="92" t="s">
        <v>1306</v>
      </c>
      <c r="JD3" s="84" t="s">
        <v>1312</v>
      </c>
      <c r="JE3" s="84" t="s">
        <v>1319</v>
      </c>
      <c r="JF3" s="92" t="s">
        <v>1326</v>
      </c>
      <c r="JG3" s="92" t="s">
        <v>1332</v>
      </c>
      <c r="JH3" s="84" t="s">
        <v>1339</v>
      </c>
      <c r="JI3" s="92" t="s">
        <v>2215</v>
      </c>
      <c r="JJ3" s="92" t="s">
        <v>2897</v>
      </c>
      <c r="JK3" s="92" t="s">
        <v>2898</v>
      </c>
      <c r="JL3" s="92" t="s">
        <v>2899</v>
      </c>
      <c r="JM3" s="92" t="s">
        <v>1346</v>
      </c>
      <c r="JN3" s="92" t="s">
        <v>1352</v>
      </c>
      <c r="JO3" s="92" t="s">
        <v>1357</v>
      </c>
      <c r="JP3" s="84" t="s">
        <v>1362</v>
      </c>
      <c r="JQ3" s="92" t="s">
        <v>1367</v>
      </c>
      <c r="JR3" s="92" t="s">
        <v>1373</v>
      </c>
      <c r="JS3" s="92" t="s">
        <v>1379</v>
      </c>
      <c r="JT3" s="84" t="s">
        <v>1385</v>
      </c>
      <c r="JU3" s="92" t="s">
        <v>1391</v>
      </c>
      <c r="JV3" s="92" t="s">
        <v>1398</v>
      </c>
      <c r="JW3" s="92" t="s">
        <v>1404</v>
      </c>
      <c r="JX3" s="84" t="s">
        <v>1411</v>
      </c>
      <c r="JY3" s="92" t="s">
        <v>3298</v>
      </c>
      <c r="JZ3" s="92" t="s">
        <v>1418</v>
      </c>
      <c r="KA3" s="84" t="s">
        <v>1425</v>
      </c>
      <c r="KB3" s="84" t="s">
        <v>1431</v>
      </c>
      <c r="KC3" s="84" t="s">
        <v>1433</v>
      </c>
      <c r="KD3" s="92" t="s">
        <v>1437</v>
      </c>
      <c r="KE3" s="92" t="s">
        <v>1442</v>
      </c>
      <c r="KF3" s="92" t="s">
        <v>1449</v>
      </c>
      <c r="KG3" s="84" t="s">
        <v>1456</v>
      </c>
      <c r="KH3" s="92" t="s">
        <v>1472</v>
      </c>
      <c r="KI3" s="92" t="s">
        <v>1479</v>
      </c>
      <c r="KJ3" s="92" t="s">
        <v>1484</v>
      </c>
      <c r="KK3" s="84" t="s">
        <v>1488</v>
      </c>
      <c r="KL3" s="92" t="s">
        <v>1495</v>
      </c>
      <c r="KM3" s="92" t="s">
        <v>1502</v>
      </c>
      <c r="KN3" s="92" t="s">
        <v>1508</v>
      </c>
      <c r="KO3" s="92" t="s">
        <v>1515</v>
      </c>
      <c r="KP3" s="92" t="s">
        <v>1521</v>
      </c>
      <c r="KQ3" s="84" t="s">
        <v>1527</v>
      </c>
      <c r="KR3" s="92" t="s">
        <v>1532</v>
      </c>
      <c r="KS3" s="92" t="s">
        <v>1538</v>
      </c>
      <c r="KT3" s="84" t="s">
        <v>1544</v>
      </c>
      <c r="KU3" s="92" t="s">
        <v>1550</v>
      </c>
      <c r="KV3" s="92" t="s">
        <v>1556</v>
      </c>
      <c r="KW3" s="92" t="s">
        <v>1562</v>
      </c>
      <c r="KX3" s="92" t="s">
        <v>1568</v>
      </c>
      <c r="KY3" s="92" t="s">
        <v>1574</v>
      </c>
      <c r="KZ3" s="92" t="s">
        <v>1578</v>
      </c>
      <c r="LA3" s="84" t="s">
        <v>1582</v>
      </c>
      <c r="LB3" s="92" t="s">
        <v>1587</v>
      </c>
      <c r="LC3" s="84" t="s">
        <v>1592</v>
      </c>
      <c r="LD3" s="84" t="s">
        <v>1592</v>
      </c>
      <c r="LE3" s="84" t="s">
        <v>1592</v>
      </c>
      <c r="LF3" s="92" t="s">
        <v>1602</v>
      </c>
      <c r="LG3" s="92" t="s">
        <v>1608</v>
      </c>
      <c r="LH3" s="84" t="s">
        <v>1614</v>
      </c>
      <c r="LI3" s="92" t="s">
        <v>1620</v>
      </c>
      <c r="LJ3" s="92" t="s">
        <v>1626</v>
      </c>
      <c r="LK3" s="92" t="s">
        <v>1631</v>
      </c>
      <c r="LL3" s="84" t="s">
        <v>1634</v>
      </c>
      <c r="LM3" s="92" t="s">
        <v>1641</v>
      </c>
      <c r="LN3" s="92" t="s">
        <v>1647</v>
      </c>
      <c r="LO3" s="92" t="s">
        <v>1654</v>
      </c>
      <c r="LP3" s="95"/>
      <c r="LQ3" s="92" t="s">
        <v>190</v>
      </c>
      <c r="LR3" s="92" t="s">
        <v>492</v>
      </c>
      <c r="LS3" s="92" t="s">
        <v>526</v>
      </c>
      <c r="LT3" s="84" t="s">
        <v>913</v>
      </c>
      <c r="LU3" s="84" t="s">
        <v>918</v>
      </c>
      <c r="LV3" s="84" t="s">
        <v>924</v>
      </c>
      <c r="LW3" s="92" t="s">
        <v>554</v>
      </c>
      <c r="LX3" s="92" t="s">
        <v>560</v>
      </c>
      <c r="LY3" s="92" t="s">
        <v>3339</v>
      </c>
      <c r="LZ3" s="92" t="s">
        <v>1668</v>
      </c>
      <c r="MA3" s="92" t="s">
        <v>1675</v>
      </c>
      <c r="MB3" s="92" t="s">
        <v>1682</v>
      </c>
      <c r="MC3" s="84" t="s">
        <v>1689</v>
      </c>
      <c r="MD3" s="92" t="s">
        <v>1696</v>
      </c>
      <c r="ME3" s="84" t="s">
        <v>1703</v>
      </c>
      <c r="MF3" s="84" t="s">
        <v>1710</v>
      </c>
      <c r="MG3" s="84" t="s">
        <v>1717</v>
      </c>
      <c r="MH3" s="92" t="s">
        <v>1724</v>
      </c>
      <c r="MI3" s="92" t="s">
        <v>1727</v>
      </c>
      <c r="MJ3" s="92" t="s">
        <v>1728</v>
      </c>
      <c r="MK3" s="84" t="s">
        <v>1730</v>
      </c>
      <c r="ML3" s="92" t="s">
        <v>1737</v>
      </c>
      <c r="MM3" s="84" t="s">
        <v>1592</v>
      </c>
      <c r="MN3" s="84" t="s">
        <v>1592</v>
      </c>
      <c r="MO3" s="84" t="s">
        <v>1592</v>
      </c>
      <c r="MP3" s="92" t="s">
        <v>1758</v>
      </c>
      <c r="MQ3" s="92" t="s">
        <v>1764</v>
      </c>
      <c r="MR3" s="92" t="s">
        <v>1770</v>
      </c>
      <c r="MS3" s="84" t="s">
        <v>1776</v>
      </c>
      <c r="MT3" s="92" t="s">
        <v>1783</v>
      </c>
      <c r="MU3" s="92" t="s">
        <v>1789</v>
      </c>
      <c r="MV3" s="92" t="s">
        <v>1795</v>
      </c>
      <c r="MW3" s="84" t="s">
        <v>1801</v>
      </c>
      <c r="MX3" s="92" t="s">
        <v>1807</v>
      </c>
      <c r="MY3" s="92" t="s">
        <v>1812</v>
      </c>
      <c r="MZ3" s="92" t="s">
        <v>1818</v>
      </c>
      <c r="NA3" s="84" t="s">
        <v>1825</v>
      </c>
      <c r="NB3" s="92" t="s">
        <v>1834</v>
      </c>
      <c r="NC3" s="84" t="s">
        <v>1839</v>
      </c>
      <c r="ND3" s="84" t="s">
        <v>1845</v>
      </c>
      <c r="NE3" s="92" t="s">
        <v>1850</v>
      </c>
      <c r="NF3" s="92" t="s">
        <v>1856</v>
      </c>
      <c r="NG3" s="92" t="s">
        <v>1863</v>
      </c>
      <c r="NH3" s="92" t="s">
        <v>1870</v>
      </c>
      <c r="NI3" s="84" t="s">
        <v>1876</v>
      </c>
      <c r="NJ3" s="92"/>
      <c r="NK3" s="84" t="s">
        <v>1883</v>
      </c>
      <c r="NL3" s="92" t="s">
        <v>1890</v>
      </c>
      <c r="NM3" s="84" t="s">
        <v>1896</v>
      </c>
      <c r="NN3" s="84" t="s">
        <v>1902</v>
      </c>
      <c r="NO3" s="92" t="s">
        <v>1908</v>
      </c>
      <c r="NP3" s="92" t="s">
        <v>1914</v>
      </c>
      <c r="NQ3" s="92" t="s">
        <v>1920</v>
      </c>
      <c r="NR3" s="92" t="s">
        <v>1926</v>
      </c>
      <c r="NS3" s="92" t="s">
        <v>1932</v>
      </c>
      <c r="NT3" s="92" t="s">
        <v>1938</v>
      </c>
      <c r="NU3" s="92" t="s">
        <v>1944</v>
      </c>
      <c r="NV3" s="92" t="s">
        <v>1949</v>
      </c>
      <c r="NW3" s="92" t="s">
        <v>1954</v>
      </c>
      <c r="NX3" s="92" t="s">
        <v>1959</v>
      </c>
      <c r="NY3" s="92" t="s">
        <v>1965</v>
      </c>
      <c r="NZ3" s="92" t="s">
        <v>1971</v>
      </c>
      <c r="OA3" s="92" t="s">
        <v>1978</v>
      </c>
      <c r="OB3" s="84" t="s">
        <v>1983</v>
      </c>
      <c r="OC3" s="84" t="s">
        <v>1987</v>
      </c>
      <c r="OD3" s="84" t="s">
        <v>1991</v>
      </c>
      <c r="OE3" s="93"/>
      <c r="OF3" s="92" t="s">
        <v>190</v>
      </c>
      <c r="OG3" s="92" t="s">
        <v>506</v>
      </c>
      <c r="OH3" s="92" t="s">
        <v>526</v>
      </c>
      <c r="OI3" s="84" t="s">
        <v>913</v>
      </c>
      <c r="OJ3" s="84" t="s">
        <v>918</v>
      </c>
      <c r="OK3" s="84" t="s">
        <v>924</v>
      </c>
      <c r="OL3" s="92" t="s">
        <v>554</v>
      </c>
      <c r="OM3" s="92" t="s">
        <v>560</v>
      </c>
      <c r="ON3" s="92" t="s">
        <v>3339</v>
      </c>
      <c r="OO3" s="92" t="s">
        <v>1999</v>
      </c>
      <c r="OP3" s="92" t="s">
        <v>2005</v>
      </c>
      <c r="OQ3" s="84" t="s">
        <v>2011</v>
      </c>
      <c r="OR3" s="84" t="s">
        <v>2017</v>
      </c>
      <c r="OS3" s="84"/>
      <c r="OT3" s="92" t="s">
        <v>2023</v>
      </c>
      <c r="OU3" s="92" t="s">
        <v>2029</v>
      </c>
      <c r="OV3" s="92" t="s">
        <v>2034</v>
      </c>
      <c r="OW3" s="92" t="s">
        <v>2040</v>
      </c>
      <c r="OX3" s="92" t="s">
        <v>2046</v>
      </c>
      <c r="OY3" s="92" t="s">
        <v>2052</v>
      </c>
      <c r="OZ3" s="92" t="s">
        <v>2058</v>
      </c>
      <c r="PA3" s="92" t="s">
        <v>2063</v>
      </c>
      <c r="PB3" s="92" t="s">
        <v>2070</v>
      </c>
      <c r="PC3" s="92" t="s">
        <v>2076</v>
      </c>
      <c r="PD3" s="92" t="s">
        <v>2082</v>
      </c>
      <c r="PE3" s="92" t="s">
        <v>2088</v>
      </c>
      <c r="PF3" s="92" t="s">
        <v>2094</v>
      </c>
      <c r="PG3" s="92" t="s">
        <v>2100</v>
      </c>
      <c r="PH3" s="92" t="s">
        <v>2106</v>
      </c>
      <c r="PI3" s="92" t="s">
        <v>2113</v>
      </c>
      <c r="PJ3" s="92" t="s">
        <v>2120</v>
      </c>
      <c r="PK3" s="92" t="s">
        <v>2126</v>
      </c>
      <c r="PL3" s="92" t="s">
        <v>2132</v>
      </c>
      <c r="PM3" s="92" t="s">
        <v>2138</v>
      </c>
      <c r="PN3" s="92" t="s">
        <v>2144</v>
      </c>
      <c r="PO3" s="92" t="s">
        <v>2150</v>
      </c>
      <c r="PP3" s="92" t="s">
        <v>2156</v>
      </c>
      <c r="PQ3" s="92" t="s">
        <v>2162</v>
      </c>
      <c r="PR3" s="92" t="s">
        <v>2169</v>
      </c>
      <c r="PS3" s="92" t="s">
        <v>2175</v>
      </c>
      <c r="PT3" s="92" t="s">
        <v>2181</v>
      </c>
      <c r="PU3" s="84" t="s">
        <v>2187</v>
      </c>
      <c r="PV3" s="84"/>
      <c r="PW3" s="92"/>
      <c r="PX3" s="92"/>
      <c r="PY3" s="84"/>
      <c r="PZ3" s="92"/>
      <c r="QA3" s="92"/>
      <c r="QB3" s="84"/>
      <c r="QC3" s="92"/>
      <c r="QD3" s="92"/>
      <c r="QE3" s="84"/>
      <c r="QF3" s="96"/>
      <c r="QG3" s="91"/>
      <c r="QH3" s="91"/>
      <c r="QI3" s="91"/>
      <c r="QJ3" s="84"/>
      <c r="QK3" s="92" t="s">
        <v>560</v>
      </c>
      <c r="QL3" s="92" t="s">
        <v>3339</v>
      </c>
      <c r="QM3" s="84"/>
      <c r="QN3" s="96"/>
      <c r="QO3" s="101"/>
      <c r="QP3" s="91"/>
      <c r="QQ3" s="91"/>
      <c r="QR3" s="84"/>
      <c r="QS3" s="91"/>
      <c r="QT3" s="91"/>
      <c r="QU3" s="91"/>
      <c r="QV3" s="84"/>
      <c r="QW3" s="91"/>
      <c r="QX3" s="91"/>
      <c r="QY3" s="91"/>
      <c r="QZ3" s="84"/>
      <c r="RA3" s="91"/>
      <c r="RB3" s="97"/>
      <c r="RC3" s="91"/>
      <c r="RD3" s="91"/>
      <c r="RE3" s="84"/>
      <c r="RF3" s="84"/>
      <c r="RG3" s="97"/>
      <c r="RH3" s="84"/>
      <c r="RI3" s="84"/>
      <c r="RJ3" s="84"/>
      <c r="RK3" s="84"/>
      <c r="RL3" s="97"/>
      <c r="RM3" s="84"/>
      <c r="RN3" s="84"/>
      <c r="RO3" s="84"/>
      <c r="RP3" s="84"/>
      <c r="RQ3" s="97"/>
      <c r="RR3" s="84"/>
      <c r="RS3" s="84"/>
      <c r="RT3" s="84"/>
      <c r="RU3" s="84"/>
      <c r="RV3" s="97"/>
      <c r="RW3" s="84"/>
      <c r="RX3" s="84"/>
      <c r="RY3" s="84"/>
      <c r="RZ3" s="97"/>
      <c r="SA3" s="84"/>
      <c r="SB3" s="84"/>
      <c r="SC3" s="84"/>
      <c r="SD3" s="97"/>
      <c r="SE3" s="84"/>
      <c r="SF3" s="84"/>
      <c r="SG3" s="84"/>
      <c r="SH3" s="97"/>
      <c r="SI3" s="84"/>
      <c r="SJ3" s="84"/>
      <c r="SK3" s="84"/>
      <c r="SL3" s="97"/>
      <c r="SM3" s="84"/>
      <c r="SN3" s="84"/>
      <c r="SO3" s="84"/>
      <c r="SP3" s="97"/>
      <c r="SQ3" s="84"/>
      <c r="SR3" s="84"/>
      <c r="SS3" s="84"/>
      <c r="ST3" s="97"/>
      <c r="SU3" s="84"/>
      <c r="SV3" s="84"/>
      <c r="SW3" s="84"/>
      <c r="SX3" s="97"/>
      <c r="SY3" s="84"/>
      <c r="SZ3" s="84"/>
      <c r="TA3" s="84"/>
      <c r="TB3" s="97"/>
      <c r="TC3" s="84"/>
      <c r="TD3" s="84"/>
      <c r="TE3" s="84"/>
      <c r="TF3" s="97"/>
      <c r="TG3" s="84"/>
      <c r="TH3" s="84"/>
      <c r="TI3" s="84"/>
      <c r="TJ3" s="97"/>
      <c r="TK3" s="84"/>
      <c r="TL3" s="84"/>
      <c r="TM3" s="84"/>
      <c r="TN3" s="97"/>
      <c r="TO3" s="84"/>
      <c r="TP3" s="84"/>
      <c r="TQ3" s="84"/>
      <c r="TR3" s="97"/>
      <c r="TS3" s="84"/>
      <c r="TT3" s="84"/>
      <c r="TU3" s="84"/>
      <c r="TV3" s="97"/>
      <c r="TW3" s="84"/>
      <c r="TX3" s="92"/>
      <c r="TY3" s="84"/>
      <c r="TZ3" s="97"/>
      <c r="UA3" s="84"/>
      <c r="UB3" s="84"/>
      <c r="UC3" s="84"/>
      <c r="UD3" s="97"/>
      <c r="UE3" s="84"/>
      <c r="UF3" s="84"/>
      <c r="UG3" s="84"/>
      <c r="UH3" s="97"/>
      <c r="UI3" s="84"/>
      <c r="UJ3" s="84"/>
      <c r="UK3" s="84"/>
      <c r="UL3" s="97"/>
      <c r="UM3" s="84"/>
      <c r="UN3" s="84"/>
      <c r="UO3" s="84"/>
      <c r="UP3" s="97"/>
      <c r="UQ3" s="84"/>
      <c r="UR3" s="84"/>
      <c r="US3" s="84"/>
      <c r="UT3" s="97"/>
      <c r="UU3" s="84"/>
      <c r="UV3" s="84"/>
      <c r="UW3" s="84"/>
      <c r="UX3" s="97"/>
      <c r="UY3" s="84"/>
      <c r="UZ3" s="84"/>
      <c r="VA3" s="84"/>
      <c r="VB3" s="97"/>
      <c r="VC3" s="84"/>
      <c r="VD3" s="97"/>
      <c r="VE3" s="97"/>
      <c r="VF3" s="97"/>
      <c r="VG3" s="97"/>
      <c r="VH3" s="97"/>
      <c r="VI3" s="97"/>
      <c r="VJ3" s="97"/>
      <c r="VK3" s="97"/>
      <c r="VL3" s="97"/>
      <c r="VM3" s="97"/>
      <c r="VN3" s="97"/>
      <c r="VO3" s="97"/>
      <c r="VP3" s="97"/>
      <c r="VQ3" s="97"/>
      <c r="VR3" s="97"/>
      <c r="VS3" s="97"/>
      <c r="VT3" s="97"/>
      <c r="VU3" s="97"/>
      <c r="VV3" s="97"/>
      <c r="VW3" s="97"/>
      <c r="VX3" s="97"/>
      <c r="VY3" s="97"/>
      <c r="VZ3" s="97"/>
      <c r="WA3" s="97"/>
      <c r="WB3" s="97"/>
      <c r="WC3" s="97"/>
      <c r="WD3" s="97"/>
      <c r="WE3" s="97"/>
      <c r="WF3" s="97"/>
      <c r="WG3" s="97"/>
      <c r="WH3" s="97"/>
      <c r="WI3" s="97"/>
      <c r="WJ3" s="97"/>
      <c r="WK3" s="97"/>
      <c r="WL3" s="97"/>
      <c r="WM3" s="97"/>
      <c r="WN3" s="97"/>
      <c r="WO3" s="97"/>
      <c r="WP3" s="97"/>
      <c r="WQ3" s="97"/>
      <c r="WR3" s="97"/>
      <c r="WS3" s="97"/>
      <c r="WT3" s="97"/>
      <c r="WU3" s="97"/>
      <c r="WV3" s="97"/>
      <c r="WW3" s="97"/>
      <c r="WX3" s="97"/>
      <c r="WY3" s="97"/>
      <c r="WZ3" s="97"/>
      <c r="XA3" s="97"/>
      <c r="XB3" s="97"/>
      <c r="XC3" s="97"/>
      <c r="XD3" s="97"/>
      <c r="XE3" s="97"/>
      <c r="XF3" s="97"/>
      <c r="XG3" s="97"/>
      <c r="XH3" s="97"/>
      <c r="XI3" s="97"/>
      <c r="XJ3" s="97"/>
      <c r="XK3" s="97"/>
      <c r="XL3" s="97"/>
      <c r="XM3" s="97"/>
      <c r="XN3" s="97"/>
      <c r="XO3" s="97"/>
      <c r="XP3" s="97"/>
      <c r="XQ3" s="97"/>
      <c r="XR3" s="97"/>
      <c r="XS3" s="97"/>
      <c r="XT3" s="97"/>
      <c r="XU3" s="97"/>
      <c r="XV3" s="97"/>
      <c r="XW3" s="97"/>
      <c r="XX3" s="97"/>
      <c r="XY3" s="97"/>
      <c r="XZ3" s="97"/>
      <c r="YA3" s="97"/>
      <c r="YB3" s="97"/>
      <c r="YC3" s="97"/>
      <c r="YD3" s="97"/>
      <c r="YE3" s="97"/>
      <c r="YF3" s="97"/>
      <c r="YG3" s="97"/>
      <c r="YH3" s="97"/>
      <c r="YI3" s="97"/>
      <c r="YJ3" s="97"/>
      <c r="YK3" s="97"/>
      <c r="YL3" s="97"/>
      <c r="YM3" s="97"/>
      <c r="YN3" s="97"/>
      <c r="YO3" s="97"/>
      <c r="YP3" s="97"/>
      <c r="YQ3" s="97"/>
      <c r="YR3" s="97"/>
      <c r="YS3" s="97"/>
      <c r="YT3" s="97"/>
      <c r="YU3" s="97"/>
      <c r="YV3" s="97"/>
      <c r="YW3" s="97"/>
      <c r="YX3" s="97"/>
      <c r="YY3" s="97"/>
      <c r="YZ3" s="97"/>
      <c r="ZA3" s="97"/>
      <c r="ZB3" s="97"/>
      <c r="ZC3" s="97"/>
      <c r="ZD3" s="97"/>
      <c r="ZE3" s="97"/>
      <c r="ZF3" s="97"/>
      <c r="ZG3" s="97"/>
      <c r="ZH3" s="97"/>
      <c r="ZI3" s="97"/>
      <c r="ZJ3" s="97"/>
      <c r="ZK3" s="97"/>
      <c r="ZL3" s="97"/>
      <c r="ZM3" s="97"/>
      <c r="ZN3" s="97"/>
      <c r="ZO3" s="97"/>
      <c r="ZP3" s="97"/>
      <c r="ZQ3" s="97"/>
      <c r="ZR3" s="97"/>
      <c r="ZS3" s="97"/>
      <c r="ZT3" s="97"/>
      <c r="ZU3" s="97"/>
      <c r="ZV3" s="97"/>
      <c r="ZW3" s="97"/>
      <c r="ZX3" s="97"/>
      <c r="ZY3" s="97"/>
      <c r="ZZ3" s="97"/>
      <c r="AAA3" s="97"/>
      <c r="AAB3" s="97"/>
      <c r="AAC3" s="97"/>
      <c r="AAD3" s="97"/>
      <c r="AAE3" s="97"/>
      <c r="AAF3" s="97"/>
      <c r="AAG3" s="97"/>
      <c r="AAH3" s="97"/>
      <c r="AAI3" s="97"/>
      <c r="AAJ3" s="97"/>
      <c r="AAK3" s="97"/>
      <c r="AAL3" s="97"/>
      <c r="AAM3" s="97"/>
      <c r="AAN3" s="97"/>
      <c r="AAO3" s="97"/>
      <c r="AAP3" s="97"/>
      <c r="AAQ3" s="97"/>
      <c r="AAR3" s="97"/>
      <c r="AAS3" s="97"/>
      <c r="AAT3" s="97"/>
      <c r="AAU3" s="97"/>
      <c r="AAV3" s="97"/>
      <c r="AAW3" s="97"/>
      <c r="AAX3" s="97"/>
      <c r="AAY3" s="97"/>
      <c r="AAZ3" s="97"/>
      <c r="ABA3" s="97"/>
      <c r="ABB3" s="97"/>
      <c r="ABC3" s="97"/>
      <c r="ABD3" s="97"/>
      <c r="ABE3" s="97"/>
      <c r="ABF3" s="97"/>
      <c r="ABG3" s="97"/>
      <c r="ABH3" s="97"/>
      <c r="ABI3" s="97"/>
      <c r="ABJ3" s="97"/>
      <c r="ABK3" s="97"/>
      <c r="ABL3" s="97"/>
      <c r="ABM3" s="97"/>
      <c r="ABN3" s="97"/>
      <c r="ABO3" s="97"/>
      <c r="ABP3" s="97"/>
      <c r="ABQ3" s="97"/>
      <c r="ABR3" s="97"/>
      <c r="ABS3" s="97"/>
      <c r="ABT3" s="97"/>
      <c r="ABU3" s="97"/>
      <c r="ABV3" s="97"/>
      <c r="ABW3" s="97"/>
      <c r="ABX3" s="97"/>
      <c r="ABY3" s="97"/>
      <c r="ABZ3" s="97"/>
      <c r="ACA3" s="97"/>
      <c r="ACB3" s="97"/>
      <c r="ACC3" s="97"/>
      <c r="ACD3" s="97"/>
      <c r="ACE3" s="97"/>
      <c r="ACF3" s="97"/>
      <c r="ACG3" s="97"/>
      <c r="ACH3" s="97"/>
      <c r="ACI3" s="97"/>
      <c r="ACJ3" s="97"/>
      <c r="ACK3" s="97"/>
      <c r="ACL3" s="97"/>
      <c r="ACM3" s="97"/>
      <c r="ACN3" s="97"/>
      <c r="ACO3" s="97"/>
      <c r="ACP3" s="97"/>
      <c r="ACQ3" s="97"/>
      <c r="ACR3" s="97"/>
      <c r="ACS3" s="97"/>
      <c r="ACT3" s="97"/>
      <c r="ACU3" s="97"/>
      <c r="ACV3" s="97"/>
      <c r="ACW3" s="97"/>
      <c r="ACX3" s="97"/>
      <c r="ACY3" s="97"/>
      <c r="ACZ3" s="97"/>
      <c r="ADA3" s="97"/>
      <c r="ADB3" s="97"/>
      <c r="ADC3" s="97"/>
      <c r="ADD3" s="97"/>
      <c r="ADE3" s="97"/>
      <c r="ADF3" s="97"/>
      <c r="ADG3" s="97"/>
      <c r="ADH3" s="97"/>
      <c r="ADI3" s="97"/>
      <c r="ADJ3" s="97"/>
      <c r="ADK3" s="97"/>
      <c r="ADL3" s="97"/>
      <c r="ADM3" s="97"/>
      <c r="ADN3" s="97"/>
      <c r="ADO3" s="97"/>
      <c r="ADP3" s="97"/>
      <c r="ADQ3" s="97"/>
      <c r="ADR3" s="97"/>
      <c r="ADS3" s="97"/>
      <c r="ADT3" s="97"/>
      <c r="ADU3" s="97"/>
      <c r="ADV3" s="97"/>
      <c r="ADW3" s="97"/>
      <c r="ADX3" s="97"/>
      <c r="ADY3" s="97"/>
      <c r="ADZ3" s="97"/>
      <c r="AEA3" s="97"/>
      <c r="AEB3" s="97"/>
      <c r="AEC3" s="97"/>
      <c r="AED3" s="97"/>
      <c r="AEE3" s="97"/>
      <c r="AEF3" s="97"/>
      <c r="AEG3" s="97"/>
      <c r="AEH3" s="97"/>
      <c r="AEI3" s="97"/>
      <c r="AEJ3" s="97"/>
      <c r="AEK3" s="97"/>
      <c r="AEL3" s="97"/>
      <c r="AEM3" s="97"/>
      <c r="AEN3" s="97"/>
      <c r="AEO3" s="97"/>
      <c r="AEP3" s="97"/>
      <c r="AEQ3" s="97"/>
      <c r="AER3" s="97"/>
      <c r="AES3" s="97"/>
      <c r="AET3" s="97"/>
      <c r="AEU3" s="97"/>
      <c r="AEV3" s="97"/>
      <c r="AEW3" s="97"/>
      <c r="AEX3" s="97"/>
      <c r="AEY3" s="97"/>
      <c r="AEZ3" s="97"/>
      <c r="AFA3" s="97"/>
      <c r="AFB3" s="97"/>
      <c r="AFC3" s="97"/>
      <c r="AFD3" s="97"/>
      <c r="AFE3" s="97"/>
      <c r="AFF3" s="97"/>
      <c r="AFG3" s="97"/>
      <c r="AFH3" s="97"/>
      <c r="AFI3" s="97"/>
      <c r="AFJ3" s="97"/>
      <c r="AFK3" s="97"/>
      <c r="AFL3" s="97"/>
      <c r="AFM3" s="97"/>
      <c r="AFN3" s="97"/>
      <c r="AFO3" s="97"/>
      <c r="AFP3" s="97"/>
      <c r="AFQ3" s="97"/>
      <c r="AFR3" s="97"/>
      <c r="AFS3" s="97"/>
      <c r="AFT3" s="97"/>
      <c r="AFU3" s="97"/>
      <c r="AFV3" s="97"/>
      <c r="AFW3" s="97"/>
      <c r="AFX3" s="97"/>
      <c r="AFY3" s="97"/>
      <c r="AFZ3" s="97"/>
      <c r="AGA3" s="97"/>
      <c r="AGB3" s="97"/>
      <c r="AGC3" s="97"/>
      <c r="AGD3" s="97"/>
      <c r="AGE3" s="97"/>
      <c r="AGF3" s="97"/>
      <c r="AGG3" s="97"/>
      <c r="AGH3" s="97"/>
      <c r="AGI3" s="97"/>
      <c r="AGJ3" s="97"/>
      <c r="AGK3" s="97"/>
      <c r="AGL3" s="97"/>
      <c r="AGM3" s="97"/>
      <c r="AGN3" s="97"/>
      <c r="AGO3" s="97"/>
      <c r="AGP3" s="97"/>
      <c r="AGQ3" s="97"/>
      <c r="AGR3" s="97"/>
      <c r="AGS3" s="97"/>
      <c r="AGT3" s="97"/>
      <c r="AGU3" s="97"/>
      <c r="AGV3" s="97"/>
      <c r="AGW3" s="97"/>
      <c r="AGX3" s="97"/>
      <c r="AGY3" s="97"/>
      <c r="AGZ3" s="97"/>
      <c r="AHA3" s="97"/>
      <c r="AHB3" s="97"/>
      <c r="AHC3" s="97"/>
      <c r="AHD3" s="97"/>
      <c r="AHE3" s="97"/>
      <c r="AHF3" s="97"/>
      <c r="AHG3" s="97"/>
      <c r="AHH3" s="97"/>
      <c r="AHI3" s="97"/>
      <c r="AHJ3" s="97"/>
      <c r="AHK3" s="97"/>
      <c r="AHL3" s="97"/>
      <c r="AHM3" s="97"/>
      <c r="AHN3" s="97"/>
      <c r="AHO3" s="97"/>
      <c r="AHP3" s="97"/>
      <c r="AHQ3" s="97"/>
      <c r="AHR3" s="97"/>
      <c r="AHS3" s="97"/>
      <c r="AHT3" s="97"/>
      <c r="AHU3" s="97"/>
      <c r="AHV3" s="97"/>
      <c r="AHW3" s="97"/>
      <c r="AHX3" s="97"/>
      <c r="AHY3" s="97"/>
      <c r="AHZ3" s="97"/>
      <c r="AIA3" s="97"/>
      <c r="AIB3" s="97"/>
      <c r="AIC3" s="97"/>
      <c r="AID3" s="97"/>
      <c r="AIE3" s="97"/>
      <c r="AIF3" s="97"/>
      <c r="AIG3" s="97"/>
      <c r="AIH3" s="97"/>
      <c r="AII3" s="97"/>
      <c r="AIJ3" s="97"/>
      <c r="AIK3" s="97"/>
      <c r="AIL3" s="97"/>
      <c r="AIM3" s="97"/>
      <c r="AIN3" s="97"/>
      <c r="AIO3" s="97"/>
      <c r="AIP3" s="97"/>
      <c r="AIQ3" s="97"/>
      <c r="AIR3" s="97"/>
      <c r="AIS3" s="97"/>
      <c r="AIT3" s="97"/>
      <c r="AIU3" s="97"/>
      <c r="AIV3" s="97"/>
      <c r="AIW3" s="97"/>
      <c r="AIX3" s="97"/>
      <c r="AIY3" s="97"/>
      <c r="AIZ3" s="97"/>
      <c r="AJA3" s="97"/>
      <c r="AJB3" s="97"/>
      <c r="AJC3" s="97"/>
      <c r="AJD3" s="97"/>
      <c r="AJE3" s="97"/>
      <c r="AJF3" s="97"/>
      <c r="AJG3" s="97"/>
      <c r="AJH3" s="97"/>
      <c r="AJI3" s="97"/>
      <c r="AJJ3" s="97"/>
      <c r="AJK3" s="97"/>
      <c r="AJL3" s="97"/>
      <c r="AJM3" s="97"/>
      <c r="AJN3" s="97"/>
      <c r="AJO3" s="97"/>
      <c r="AJP3" s="97"/>
      <c r="AJQ3" s="97"/>
      <c r="AJR3" s="97"/>
      <c r="AJS3" s="97"/>
      <c r="AJT3" s="97"/>
      <c r="AJU3" s="97"/>
      <c r="AJV3" s="97"/>
      <c r="AJW3" s="97"/>
      <c r="AJX3" s="97"/>
      <c r="AJY3" s="97"/>
      <c r="AJZ3" s="97"/>
      <c r="AKA3" s="97"/>
      <c r="AKB3" s="97"/>
      <c r="AKC3" s="97"/>
      <c r="AKD3" s="97"/>
      <c r="AKE3" s="97"/>
      <c r="AKF3" s="97"/>
      <c r="AKG3" s="97"/>
      <c r="AKH3" s="97"/>
      <c r="AKI3" s="97"/>
      <c r="AKJ3" s="97"/>
      <c r="AKK3" s="97"/>
      <c r="AKL3" s="97"/>
      <c r="AKM3" s="97"/>
      <c r="AKN3" s="97"/>
      <c r="AKO3" s="97"/>
      <c r="AKP3" s="97"/>
      <c r="AKQ3" s="97"/>
      <c r="AKR3" s="97"/>
      <c r="AKS3" s="97"/>
      <c r="AKT3" s="97"/>
      <c r="AKU3" s="97"/>
      <c r="AKV3" s="97"/>
      <c r="AKW3" s="97"/>
      <c r="AKX3" s="97"/>
      <c r="AKY3" s="97"/>
      <c r="AKZ3" s="97"/>
      <c r="ALA3" s="97"/>
      <c r="ALB3" s="97"/>
      <c r="ALC3" s="97"/>
      <c r="ALD3" s="97"/>
      <c r="ALE3" s="97"/>
      <c r="ALF3" s="97"/>
      <c r="ALG3" s="97"/>
      <c r="ALH3" s="97"/>
      <c r="ALI3" s="97"/>
      <c r="ALJ3" s="97"/>
      <c r="ALK3" s="97"/>
      <c r="ALL3" s="97"/>
      <c r="ALM3" s="97"/>
      <c r="ALN3" s="97"/>
      <c r="ALO3" s="97"/>
      <c r="ALP3" s="97"/>
      <c r="ALQ3" s="97"/>
      <c r="ALR3" s="97"/>
      <c r="ALS3" s="97"/>
      <c r="ALT3" s="97"/>
      <c r="ALU3" s="97"/>
      <c r="ALV3" s="97"/>
      <c r="ALW3" s="97"/>
      <c r="ALX3" s="97"/>
      <c r="ALY3" s="97"/>
      <c r="ALZ3" s="97"/>
      <c r="AMA3" s="97"/>
      <c r="AMB3" s="97"/>
      <c r="AMC3" s="97"/>
      <c r="AMD3" s="97"/>
      <c r="AME3" s="97"/>
      <c r="AMF3" s="97"/>
      <c r="AMG3" s="97"/>
      <c r="AMH3" s="97"/>
      <c r="AMI3" s="97"/>
      <c r="AMJ3" s="97"/>
      <c r="AMK3" s="97"/>
      <c r="AML3" s="97"/>
      <c r="AMM3" s="97"/>
      <c r="AMN3" s="97"/>
      <c r="AMO3" s="97"/>
    </row>
    <row r="4" spans="1:1029" s="84" customFormat="1" ht="40.700000000000003" customHeight="1" x14ac:dyDescent="0.2">
      <c r="A4" s="84" t="s">
        <v>139</v>
      </c>
      <c r="B4" s="84" t="s">
        <v>146</v>
      </c>
      <c r="C4" s="84" t="s">
        <v>150</v>
      </c>
      <c r="D4" s="84" t="s">
        <v>157</v>
      </c>
      <c r="E4" s="84" t="s">
        <v>164</v>
      </c>
      <c r="F4" s="84" t="s">
        <v>168</v>
      </c>
      <c r="G4" s="84" t="s">
        <v>177</v>
      </c>
      <c r="H4" s="84" t="s">
        <v>184</v>
      </c>
      <c r="I4" s="84" t="s">
        <v>191</v>
      </c>
      <c r="J4" s="84" t="s">
        <v>198</v>
      </c>
      <c r="K4" s="84" t="s">
        <v>205</v>
      </c>
      <c r="L4" s="84" t="s">
        <v>212</v>
      </c>
      <c r="M4" s="84" t="s">
        <v>219</v>
      </c>
      <c r="N4" s="84" t="s">
        <v>226</v>
      </c>
      <c r="O4" s="84" t="s">
        <v>233</v>
      </c>
      <c r="P4" s="84" t="s">
        <v>240</v>
      </c>
      <c r="Q4" s="84" t="s">
        <v>247</v>
      </c>
      <c r="R4" s="84" t="s">
        <v>254</v>
      </c>
      <c r="S4" s="84" t="s">
        <v>261</v>
      </c>
      <c r="T4" s="84" t="s">
        <v>268</v>
      </c>
      <c r="U4" s="84" t="s">
        <v>275</v>
      </c>
      <c r="V4" s="84" t="s">
        <v>282</v>
      </c>
      <c r="W4" s="84" t="s">
        <v>289</v>
      </c>
      <c r="X4" s="84" t="s">
        <v>294</v>
      </c>
      <c r="Y4" s="84" t="s">
        <v>299</v>
      </c>
      <c r="Z4" s="84" t="s">
        <v>306</v>
      </c>
      <c r="AA4" s="84" t="s">
        <v>311</v>
      </c>
      <c r="AB4" s="84" t="s">
        <v>317</v>
      </c>
      <c r="AC4" s="84" t="s">
        <v>323</v>
      </c>
      <c r="AD4" s="84" t="s">
        <v>330</v>
      </c>
      <c r="AE4" s="84" t="s">
        <v>299</v>
      </c>
      <c r="AF4" s="84" t="s">
        <v>299</v>
      </c>
      <c r="AG4" s="84" t="s">
        <v>311</v>
      </c>
      <c r="AH4" s="84" t="s">
        <v>311</v>
      </c>
      <c r="AI4" s="84" t="s">
        <v>339</v>
      </c>
      <c r="AJ4" s="84" t="s">
        <v>339</v>
      </c>
      <c r="AK4" s="84" t="s">
        <v>346</v>
      </c>
      <c r="AL4" s="84" t="s">
        <v>353</v>
      </c>
      <c r="AM4" s="84" t="s">
        <v>360</v>
      </c>
      <c r="AN4" s="84" t="s">
        <v>367</v>
      </c>
      <c r="AO4" s="84" t="s">
        <v>374</v>
      </c>
      <c r="AP4" s="84" t="s">
        <v>381</v>
      </c>
      <c r="AQ4" s="84" t="s">
        <v>3316</v>
      </c>
      <c r="AR4" s="84" t="s">
        <v>388</v>
      </c>
      <c r="AS4" s="84" t="s">
        <v>395</v>
      </c>
      <c r="AT4" s="84" t="s">
        <v>402</v>
      </c>
      <c r="AU4" s="84" t="s">
        <v>409</v>
      </c>
      <c r="AV4" s="84" t="s">
        <v>416</v>
      </c>
      <c r="AW4" s="84" t="s">
        <v>423</v>
      </c>
      <c r="AX4" s="84" t="s">
        <v>430</v>
      </c>
      <c r="AY4" s="84" t="s">
        <v>3340</v>
      </c>
      <c r="AZ4" s="84" t="s">
        <v>437</v>
      </c>
      <c r="BA4" s="84" t="s">
        <v>444</v>
      </c>
      <c r="BB4" s="84" t="s">
        <v>451</v>
      </c>
      <c r="BC4" s="84" t="s">
        <v>458</v>
      </c>
      <c r="BD4" s="84" t="s">
        <v>465</v>
      </c>
      <c r="BE4" s="84" t="s">
        <v>472</v>
      </c>
      <c r="BF4" s="84" t="s">
        <v>479</v>
      </c>
      <c r="BG4" s="84" t="s">
        <v>486</v>
      </c>
      <c r="BH4" s="84" t="s">
        <v>493</v>
      </c>
      <c r="BI4" s="84" t="s">
        <v>500</v>
      </c>
      <c r="BJ4" s="84" t="s">
        <v>507</v>
      </c>
      <c r="BK4" s="84" t="s">
        <v>523</v>
      </c>
      <c r="BL4" s="84" t="s">
        <v>191</v>
      </c>
      <c r="BM4" s="84" t="s">
        <v>523</v>
      </c>
      <c r="BN4" s="84" t="s">
        <v>527</v>
      </c>
      <c r="BO4" s="84" t="s">
        <v>534</v>
      </c>
      <c r="BP4" s="84" t="s">
        <v>541</v>
      </c>
      <c r="BQ4" s="84" t="s">
        <v>548</v>
      </c>
      <c r="BR4" s="84" t="s">
        <v>555</v>
      </c>
      <c r="BS4" s="84" t="s">
        <v>561</v>
      </c>
      <c r="BT4" s="84" t="s">
        <v>3341</v>
      </c>
      <c r="BU4" s="84" t="s">
        <v>568</v>
      </c>
      <c r="BV4" s="84" t="s">
        <v>568</v>
      </c>
      <c r="BW4" s="84" t="s">
        <v>575</v>
      </c>
      <c r="BX4" s="84" t="s">
        <v>2900</v>
      </c>
      <c r="BY4" s="84" t="s">
        <v>585</v>
      </c>
      <c r="BZ4" s="84" t="s">
        <v>592</v>
      </c>
      <c r="CA4" s="84" t="s">
        <v>599</v>
      </c>
      <c r="CB4" s="84" t="s">
        <v>606</v>
      </c>
      <c r="CC4" s="84" t="s">
        <v>613</v>
      </c>
      <c r="CD4" s="84" t="s">
        <v>620</v>
      </c>
      <c r="CE4" s="84" t="s">
        <v>627</v>
      </c>
      <c r="CF4" s="84" t="s">
        <v>634</v>
      </c>
      <c r="CG4" s="84" t="s">
        <v>641</v>
      </c>
      <c r="CH4" s="84" t="s">
        <v>648</v>
      </c>
      <c r="CI4" s="84" t="s">
        <v>654</v>
      </c>
      <c r="CJ4" s="84" t="s">
        <v>660</v>
      </c>
      <c r="CK4" s="84" t="s">
        <v>666</v>
      </c>
      <c r="CL4" s="84" t="s">
        <v>673</v>
      </c>
      <c r="CM4" s="84" t="s">
        <v>680</v>
      </c>
      <c r="CN4" s="84" t="s">
        <v>686</v>
      </c>
      <c r="CO4" s="84" t="s">
        <v>692</v>
      </c>
      <c r="CP4" s="84" t="s">
        <v>698</v>
      </c>
      <c r="CQ4" s="84" t="s">
        <v>704</v>
      </c>
      <c r="CR4" s="84" t="s">
        <v>710</v>
      </c>
      <c r="CS4" s="84" t="s">
        <v>716</v>
      </c>
      <c r="CT4" s="84" t="s">
        <v>720</v>
      </c>
      <c r="CU4" s="84" t="s">
        <v>729</v>
      </c>
      <c r="CV4" s="84" t="s">
        <v>733</v>
      </c>
      <c r="CW4" s="84" t="s">
        <v>2901</v>
      </c>
      <c r="CX4" s="84" t="s">
        <v>747</v>
      </c>
      <c r="CY4" s="84" t="s">
        <v>751</v>
      </c>
      <c r="CZ4" s="84" t="s">
        <v>752</v>
      </c>
      <c r="DA4" s="84" t="s">
        <v>753</v>
      </c>
      <c r="DB4" s="84" t="s">
        <v>757</v>
      </c>
      <c r="DC4" s="84" t="s">
        <v>761</v>
      </c>
      <c r="DD4" s="84" t="s">
        <v>762</v>
      </c>
      <c r="DE4" s="84" t="s">
        <v>763</v>
      </c>
      <c r="DF4" s="84" t="s">
        <v>767</v>
      </c>
      <c r="DG4" s="84" t="s">
        <v>773</v>
      </c>
      <c r="DH4" s="84" t="s">
        <v>780</v>
      </c>
      <c r="DI4" s="84" t="s">
        <v>786</v>
      </c>
      <c r="DJ4" s="84" t="s">
        <v>793</v>
      </c>
      <c r="DK4" s="84" t="s">
        <v>2902</v>
      </c>
      <c r="DL4" s="84" t="s">
        <v>2903</v>
      </c>
      <c r="DM4" s="84" t="s">
        <v>2904</v>
      </c>
      <c r="DN4" s="84" t="s">
        <v>818</v>
      </c>
      <c r="DO4" s="84" t="s">
        <v>2905</v>
      </c>
      <c r="DP4" s="84" t="s">
        <v>829</v>
      </c>
      <c r="DQ4" s="84" t="s">
        <v>2906</v>
      </c>
      <c r="DR4" s="84" t="s">
        <v>2907</v>
      </c>
      <c r="DS4" s="84" t="s">
        <v>848</v>
      </c>
      <c r="DT4" s="84" t="s">
        <v>2908</v>
      </c>
      <c r="DU4" s="84" t="s">
        <v>2909</v>
      </c>
      <c r="DV4" s="84" t="s">
        <v>2910</v>
      </c>
      <c r="DW4" s="84" t="s">
        <v>2911</v>
      </c>
      <c r="DX4" s="84" t="s">
        <v>2912</v>
      </c>
      <c r="DY4" s="84" t="s">
        <v>2913</v>
      </c>
      <c r="DZ4" s="84" t="s">
        <v>2914</v>
      </c>
      <c r="EA4" s="84" t="s">
        <v>891</v>
      </c>
      <c r="EB4" s="84" t="s">
        <v>2915</v>
      </c>
      <c r="EC4" s="84" t="s">
        <v>2916</v>
      </c>
      <c r="ED4" s="84" t="s">
        <v>465</v>
      </c>
      <c r="EE4" s="84" t="s">
        <v>191</v>
      </c>
      <c r="EF4" s="84" t="s">
        <v>465</v>
      </c>
      <c r="EG4" s="84" t="s">
        <v>527</v>
      </c>
      <c r="EH4" s="84" t="s">
        <v>2917</v>
      </c>
      <c r="EI4" s="84" t="s">
        <v>2918</v>
      </c>
      <c r="EJ4" s="84" t="s">
        <v>2919</v>
      </c>
      <c r="EK4" s="84" t="s">
        <v>555</v>
      </c>
      <c r="EL4" s="84" t="s">
        <v>561</v>
      </c>
      <c r="EM4" s="84" t="s">
        <v>3341</v>
      </c>
      <c r="EN4" s="84" t="s">
        <v>933</v>
      </c>
      <c r="EO4" s="84" t="s">
        <v>2920</v>
      </c>
      <c r="EP4" s="84" t="s">
        <v>2921</v>
      </c>
      <c r="EQ4" s="84" t="s">
        <v>2922</v>
      </c>
      <c r="ER4" s="84" t="s">
        <v>3342</v>
      </c>
      <c r="ES4" s="84" t="s">
        <v>956</v>
      </c>
      <c r="ET4" s="84" t="s">
        <v>2923</v>
      </c>
      <c r="EU4" s="84" t="s">
        <v>2924</v>
      </c>
      <c r="EV4" s="84" t="s">
        <v>2925</v>
      </c>
      <c r="EW4" s="84" t="s">
        <v>977</v>
      </c>
      <c r="EX4" s="84" t="s">
        <v>2926</v>
      </c>
      <c r="EY4" s="84" t="s">
        <v>988</v>
      </c>
      <c r="EZ4" s="84" t="s">
        <v>994</v>
      </c>
      <c r="FA4" s="84" t="s">
        <v>1001</v>
      </c>
      <c r="FB4" s="84" t="s">
        <v>1005</v>
      </c>
      <c r="FC4" s="84" t="s">
        <v>1011</v>
      </c>
      <c r="FD4" s="84" t="s">
        <v>1016</v>
      </c>
      <c r="FE4" s="84" t="s">
        <v>2927</v>
      </c>
      <c r="FF4" s="84" t="s">
        <v>2928</v>
      </c>
      <c r="FH4" s="84" t="s">
        <v>2929</v>
      </c>
      <c r="FI4" s="84" t="s">
        <v>2927</v>
      </c>
      <c r="FJ4" s="84" t="s">
        <v>2930</v>
      </c>
      <c r="FL4" s="84" t="s">
        <v>2931</v>
      </c>
      <c r="FM4" s="84" t="s">
        <v>2927</v>
      </c>
      <c r="FN4" s="84" t="s">
        <v>2932</v>
      </c>
      <c r="FP4" s="84" t="s">
        <v>2933</v>
      </c>
      <c r="FQ4" s="84" t="s">
        <v>2927</v>
      </c>
      <c r="FR4" s="84" t="s">
        <v>2934</v>
      </c>
      <c r="FT4" s="84" t="s">
        <v>2935</v>
      </c>
      <c r="FU4" s="84" t="s">
        <v>2927</v>
      </c>
      <c r="FV4" s="84" t="s">
        <v>2936</v>
      </c>
      <c r="FX4" s="84" t="s">
        <v>2937</v>
      </c>
      <c r="FY4" s="84" t="s">
        <v>2927</v>
      </c>
      <c r="FZ4" s="84" t="s">
        <v>2938</v>
      </c>
      <c r="GA4" s="84" t="s">
        <v>2939</v>
      </c>
      <c r="GB4" s="84" t="s">
        <v>2940</v>
      </c>
      <c r="GC4" s="84" t="s">
        <v>2927</v>
      </c>
      <c r="GD4" s="84" t="s">
        <v>2941</v>
      </c>
      <c r="GF4" s="84" t="s">
        <v>2942</v>
      </c>
      <c r="GG4" s="84" t="s">
        <v>2927</v>
      </c>
      <c r="GH4" s="84" t="s">
        <v>2943</v>
      </c>
      <c r="GJ4" s="84" t="s">
        <v>2944</v>
      </c>
      <c r="GK4" s="84" t="s">
        <v>1023</v>
      </c>
      <c r="GL4" s="84" t="s">
        <v>1029</v>
      </c>
      <c r="GM4" s="84" t="s">
        <v>2945</v>
      </c>
      <c r="GN4" s="84" t="s">
        <v>1040</v>
      </c>
      <c r="GO4" s="84" t="s">
        <v>1043</v>
      </c>
      <c r="GP4" s="84" t="s">
        <v>2946</v>
      </c>
      <c r="GQ4" s="84" t="s">
        <v>1054</v>
      </c>
      <c r="GR4" s="84" t="s">
        <v>1059</v>
      </c>
      <c r="GS4" s="84" t="s">
        <v>1831</v>
      </c>
      <c r="GT4" s="84" t="s">
        <v>2947</v>
      </c>
      <c r="GU4" s="84" t="s">
        <v>2948</v>
      </c>
      <c r="GV4" s="84" t="s">
        <v>2949</v>
      </c>
      <c r="GW4" s="84" t="s">
        <v>2950</v>
      </c>
      <c r="GX4" s="84" t="s">
        <v>1070</v>
      </c>
      <c r="GY4" s="84" t="s">
        <v>1076</v>
      </c>
      <c r="GZ4" s="84" t="s">
        <v>1082</v>
      </c>
      <c r="HA4" s="84" t="s">
        <v>1089</v>
      </c>
      <c r="HB4" s="84" t="s">
        <v>1095</v>
      </c>
      <c r="HC4" s="84" t="s">
        <v>1101</v>
      </c>
      <c r="HD4" s="84" t="s">
        <v>1106</v>
      </c>
      <c r="HE4" s="84" t="s">
        <v>1112</v>
      </c>
      <c r="HF4" s="84" t="s">
        <v>1118</v>
      </c>
      <c r="HG4" s="84" t="s">
        <v>1124</v>
      </c>
      <c r="HH4" s="84" t="s">
        <v>2951</v>
      </c>
      <c r="HI4" s="84" t="s">
        <v>1135</v>
      </c>
      <c r="HJ4" s="84" t="s">
        <v>1141</v>
      </c>
      <c r="HK4" s="84" t="s">
        <v>2952</v>
      </c>
      <c r="HL4" s="84" t="s">
        <v>2953</v>
      </c>
      <c r="HM4" s="84" t="s">
        <v>1158</v>
      </c>
      <c r="HN4" s="84" t="s">
        <v>1164</v>
      </c>
      <c r="HO4" s="84" t="s">
        <v>2954</v>
      </c>
      <c r="HP4" s="84" t="s">
        <v>2955</v>
      </c>
      <c r="HQ4" s="84" t="s">
        <v>2712</v>
      </c>
      <c r="HR4" s="146" t="s">
        <v>2956</v>
      </c>
      <c r="HS4" s="154" t="s">
        <v>3362</v>
      </c>
      <c r="HT4" s="148" t="s">
        <v>2957</v>
      </c>
      <c r="HU4" s="84" t="s">
        <v>479</v>
      </c>
      <c r="HV4" s="84" t="s">
        <v>1179</v>
      </c>
      <c r="HW4" s="84" t="s">
        <v>479</v>
      </c>
      <c r="HX4" s="84" t="s">
        <v>527</v>
      </c>
      <c r="HY4" s="84" t="s">
        <v>1180</v>
      </c>
      <c r="HZ4" s="84" t="s">
        <v>1183</v>
      </c>
      <c r="IA4" s="84" t="s">
        <v>1185</v>
      </c>
      <c r="IB4" s="84" t="s">
        <v>555</v>
      </c>
      <c r="IC4" s="84" t="s">
        <v>561</v>
      </c>
      <c r="ID4" s="84" t="s">
        <v>3341</v>
      </c>
      <c r="IE4" s="84" t="s">
        <v>1191</v>
      </c>
      <c r="IF4" s="84" t="s">
        <v>1198</v>
      </c>
      <c r="IG4" s="84" t="s">
        <v>1205</v>
      </c>
      <c r="IH4" s="84" t="s">
        <v>1212</v>
      </c>
      <c r="II4" s="84" t="s">
        <v>3295</v>
      </c>
      <c r="IJ4" s="84" t="s">
        <v>1219</v>
      </c>
      <c r="IK4" s="84" t="s">
        <v>1224</v>
      </c>
      <c r="IL4" s="84" t="s">
        <v>1230</v>
      </c>
      <c r="IM4" s="84" t="s">
        <v>1236</v>
      </c>
      <c r="IN4" s="84" t="s">
        <v>2214</v>
      </c>
      <c r="IO4" s="84" t="s">
        <v>2958</v>
      </c>
      <c r="IQ4" s="84" t="s">
        <v>2959</v>
      </c>
      <c r="IR4" s="84" t="s">
        <v>1243</v>
      </c>
      <c r="IS4" s="84" t="s">
        <v>1250</v>
      </c>
      <c r="IT4" s="84" t="s">
        <v>1256</v>
      </c>
      <c r="IU4" s="84" t="s">
        <v>1262</v>
      </c>
      <c r="IV4" s="84" t="s">
        <v>1269</v>
      </c>
      <c r="IW4" s="84" t="s">
        <v>1275</v>
      </c>
      <c r="IX4" s="84" t="s">
        <v>1280</v>
      </c>
      <c r="IY4" s="84" t="s">
        <v>1282</v>
      </c>
      <c r="IZ4" s="84" t="s">
        <v>1286</v>
      </c>
      <c r="JA4" s="84" t="s">
        <v>1293</v>
      </c>
      <c r="JB4" s="84" t="s">
        <v>1300</v>
      </c>
      <c r="JC4" s="84" t="s">
        <v>1307</v>
      </c>
      <c r="JD4" s="84" t="s">
        <v>1313</v>
      </c>
      <c r="JE4" s="84" t="s">
        <v>1320</v>
      </c>
      <c r="JF4" s="84" t="s">
        <v>1327</v>
      </c>
      <c r="JG4" s="84" t="s">
        <v>1333</v>
      </c>
      <c r="JH4" s="84" t="s">
        <v>1340</v>
      </c>
      <c r="JI4" s="84" t="s">
        <v>2217</v>
      </c>
      <c r="JJ4" s="84" t="s">
        <v>2960</v>
      </c>
      <c r="JK4" s="84" t="s">
        <v>2961</v>
      </c>
      <c r="JL4" s="84" t="s">
        <v>2962</v>
      </c>
      <c r="JM4" s="84" t="s">
        <v>1347</v>
      </c>
      <c r="JN4" s="84" t="s">
        <v>1353</v>
      </c>
      <c r="JO4" s="84" t="s">
        <v>1358</v>
      </c>
      <c r="JP4" s="84" t="s">
        <v>1363</v>
      </c>
      <c r="JQ4" s="84" t="s">
        <v>1368</v>
      </c>
      <c r="JR4" s="84" t="s">
        <v>1374</v>
      </c>
      <c r="JS4" s="84" t="s">
        <v>1380</v>
      </c>
      <c r="JT4" s="84" t="s">
        <v>1386</v>
      </c>
      <c r="JU4" s="84" t="s">
        <v>1392</v>
      </c>
      <c r="JV4" s="84" t="s">
        <v>1399</v>
      </c>
      <c r="JW4" s="84" t="s">
        <v>1405</v>
      </c>
      <c r="JX4" s="84" t="s">
        <v>1412</v>
      </c>
      <c r="JY4" s="84" t="s">
        <v>3299</v>
      </c>
      <c r="JZ4" s="84" t="s">
        <v>1419</v>
      </c>
      <c r="KA4" s="84" t="s">
        <v>1426</v>
      </c>
      <c r="KB4" s="84" t="s">
        <v>1432</v>
      </c>
      <c r="KC4" s="84" t="s">
        <v>1434</v>
      </c>
      <c r="KD4" s="84" t="s">
        <v>1438</v>
      </c>
      <c r="KE4" s="84" t="s">
        <v>1443</v>
      </c>
      <c r="KF4" s="84" t="s">
        <v>1450</v>
      </c>
      <c r="KG4" s="84" t="s">
        <v>1457</v>
      </c>
      <c r="KH4" s="84" t="s">
        <v>1473</v>
      </c>
      <c r="KI4" s="84" t="s">
        <v>1480</v>
      </c>
      <c r="KJ4" s="84" t="s">
        <v>1485</v>
      </c>
      <c r="KK4" s="84" t="s">
        <v>1489</v>
      </c>
      <c r="KL4" s="84" t="s">
        <v>1496</v>
      </c>
      <c r="KM4" s="84" t="s">
        <v>1503</v>
      </c>
      <c r="KN4" s="84" t="s">
        <v>1509</v>
      </c>
      <c r="KO4" s="84" t="s">
        <v>1516</v>
      </c>
      <c r="KP4" s="84" t="s">
        <v>1522</v>
      </c>
      <c r="KQ4" s="84" t="s">
        <v>2963</v>
      </c>
      <c r="KR4" s="84" t="s">
        <v>1533</v>
      </c>
      <c r="KS4" s="84" t="s">
        <v>1539</v>
      </c>
      <c r="KT4" s="84" t="s">
        <v>1545</v>
      </c>
      <c r="KU4" s="84" t="s">
        <v>1551</v>
      </c>
      <c r="KV4" s="84" t="s">
        <v>1557</v>
      </c>
      <c r="KW4" s="84" t="s">
        <v>1563</v>
      </c>
      <c r="KX4" s="84" t="s">
        <v>1569</v>
      </c>
      <c r="KY4" s="84" t="s">
        <v>1575</v>
      </c>
      <c r="KZ4" s="84" t="s">
        <v>1579</v>
      </c>
      <c r="LA4" s="84" t="s">
        <v>1583</v>
      </c>
      <c r="LB4" s="84" t="s">
        <v>1585</v>
      </c>
      <c r="LC4" s="84" t="s">
        <v>1593</v>
      </c>
      <c r="LD4" s="84" t="s">
        <v>2964</v>
      </c>
      <c r="LE4" s="84" t="s">
        <v>2965</v>
      </c>
      <c r="LF4" s="84" t="s">
        <v>1603</v>
      </c>
      <c r="LG4" s="84" t="s">
        <v>1609</v>
      </c>
      <c r="LH4" s="84" t="s">
        <v>1615</v>
      </c>
      <c r="LI4" s="84" t="s">
        <v>1621</v>
      </c>
      <c r="LJ4" s="84" t="s">
        <v>1627</v>
      </c>
      <c r="LK4" s="84" t="s">
        <v>1632</v>
      </c>
      <c r="LL4" s="84" t="s">
        <v>1635</v>
      </c>
      <c r="LM4" s="84" t="s">
        <v>1642</v>
      </c>
      <c r="LN4" s="84" t="s">
        <v>1648</v>
      </c>
      <c r="LO4" s="84" t="s">
        <v>2966</v>
      </c>
      <c r="LP4" s="84" t="s">
        <v>493</v>
      </c>
      <c r="LQ4" s="84" t="s">
        <v>1660</v>
      </c>
      <c r="LR4" s="84" t="s">
        <v>493</v>
      </c>
      <c r="LS4" s="84" t="s">
        <v>527</v>
      </c>
      <c r="LT4" s="84" t="s">
        <v>1661</v>
      </c>
      <c r="LU4" s="84" t="s">
        <v>1663</v>
      </c>
      <c r="LV4" s="84" t="s">
        <v>1665</v>
      </c>
      <c r="LW4" s="84" t="s">
        <v>555</v>
      </c>
      <c r="LX4" s="84" t="s">
        <v>561</v>
      </c>
      <c r="LY4" s="84" t="s">
        <v>3341</v>
      </c>
      <c r="LZ4" s="84" t="s">
        <v>1669</v>
      </c>
      <c r="MA4" s="84" t="s">
        <v>1676</v>
      </c>
      <c r="MB4" s="84" t="s">
        <v>1683</v>
      </c>
      <c r="MC4" s="84" t="s">
        <v>1690</v>
      </c>
      <c r="MD4" s="84" t="s">
        <v>1697</v>
      </c>
      <c r="ME4" s="84" t="s">
        <v>1704</v>
      </c>
      <c r="MF4" s="84" t="s">
        <v>1711</v>
      </c>
      <c r="MG4" s="84" t="s">
        <v>1718</v>
      </c>
      <c r="MH4" s="84" t="s">
        <v>2967</v>
      </c>
      <c r="MI4" s="84" t="s">
        <v>1727</v>
      </c>
      <c r="MJ4" s="84" t="s">
        <v>1728</v>
      </c>
      <c r="MK4" s="84" t="s">
        <v>1731</v>
      </c>
      <c r="ML4" s="84" t="s">
        <v>1738</v>
      </c>
      <c r="MM4" s="84" t="s">
        <v>1743</v>
      </c>
      <c r="MN4" s="84" t="s">
        <v>1748</v>
      </c>
      <c r="MO4" s="84" t="s">
        <v>1753</v>
      </c>
      <c r="MP4" s="84" t="s">
        <v>1759</v>
      </c>
      <c r="MQ4" s="84" t="s">
        <v>1765</v>
      </c>
      <c r="MR4" s="84" t="s">
        <v>1771</v>
      </c>
      <c r="MS4" s="84" t="s">
        <v>1777</v>
      </c>
      <c r="MT4" s="84" t="s">
        <v>1784</v>
      </c>
      <c r="MU4" s="84" t="s">
        <v>1790</v>
      </c>
      <c r="MV4" s="84" t="s">
        <v>1796</v>
      </c>
      <c r="MW4" s="84" t="s">
        <v>1802</v>
      </c>
      <c r="MX4" s="84" t="s">
        <v>1808</v>
      </c>
      <c r="MY4" s="84" t="s">
        <v>1813</v>
      </c>
      <c r="MZ4" s="84" t="s">
        <v>1819</v>
      </c>
      <c r="NA4" s="84" t="s">
        <v>1826</v>
      </c>
      <c r="NB4" s="84" t="s">
        <v>1835</v>
      </c>
      <c r="NC4" s="84" t="s">
        <v>1840</v>
      </c>
      <c r="ND4" s="84" t="s">
        <v>1846</v>
      </c>
      <c r="NE4" s="84" t="s">
        <v>1851</v>
      </c>
      <c r="NF4" s="84" t="s">
        <v>1857</v>
      </c>
      <c r="NG4" s="84" t="s">
        <v>1864</v>
      </c>
      <c r="NH4" s="84" t="s">
        <v>1871</v>
      </c>
      <c r="NI4" s="84" t="s">
        <v>1877</v>
      </c>
      <c r="NK4" s="84" t="s">
        <v>1884</v>
      </c>
      <c r="NL4" s="84" t="s">
        <v>1891</v>
      </c>
      <c r="NM4" s="84" t="s">
        <v>1897</v>
      </c>
      <c r="NN4" s="84" t="s">
        <v>1903</v>
      </c>
      <c r="NO4" s="84" t="s">
        <v>1909</v>
      </c>
      <c r="NP4" s="84" t="s">
        <v>1915</v>
      </c>
      <c r="NQ4" s="84" t="s">
        <v>1921</v>
      </c>
      <c r="NR4" s="84" t="s">
        <v>1927</v>
      </c>
      <c r="NS4" s="84" t="s">
        <v>1933</v>
      </c>
      <c r="NT4" s="84" t="s">
        <v>1939</v>
      </c>
      <c r="NU4" s="84" t="s">
        <v>1945</v>
      </c>
      <c r="NV4" s="84" t="s">
        <v>1950</v>
      </c>
      <c r="NW4" s="84" t="s">
        <v>1955</v>
      </c>
      <c r="NX4" s="84" t="s">
        <v>1960</v>
      </c>
      <c r="NY4" s="84" t="s">
        <v>1966</v>
      </c>
      <c r="NZ4" s="84" t="s">
        <v>1972</v>
      </c>
      <c r="OA4" s="84" t="s">
        <v>1979</v>
      </c>
      <c r="OB4" s="84" t="s">
        <v>2968</v>
      </c>
      <c r="OC4" s="84" t="s">
        <v>2969</v>
      </c>
      <c r="OD4" s="84" t="s">
        <v>2970</v>
      </c>
      <c r="OF4" s="84" t="s">
        <v>1660</v>
      </c>
      <c r="OG4" s="84" t="s">
        <v>507</v>
      </c>
      <c r="OH4" s="84" t="s">
        <v>527</v>
      </c>
      <c r="OI4" s="84" t="s">
        <v>1995</v>
      </c>
      <c r="OJ4" s="84" t="s">
        <v>1996</v>
      </c>
      <c r="OK4" s="84" t="s">
        <v>1997</v>
      </c>
      <c r="OL4" s="84" t="s">
        <v>555</v>
      </c>
      <c r="OM4" s="84" t="s">
        <v>561</v>
      </c>
      <c r="ON4" s="84" t="s">
        <v>3341</v>
      </c>
      <c r="OO4" s="84" t="s">
        <v>2000</v>
      </c>
      <c r="OP4" s="84" t="s">
        <v>2006</v>
      </c>
      <c r="OQ4" s="84" t="s">
        <v>2012</v>
      </c>
      <c r="OR4" s="84" t="s">
        <v>2018</v>
      </c>
      <c r="OS4" s="84" t="s">
        <v>3343</v>
      </c>
      <c r="OT4" s="84" t="s">
        <v>2024</v>
      </c>
      <c r="OU4" s="84" t="s">
        <v>2030</v>
      </c>
      <c r="OV4" s="84" t="s">
        <v>2035</v>
      </c>
      <c r="OW4" s="84" t="s">
        <v>2041</v>
      </c>
      <c r="OX4" s="84" t="s">
        <v>2047</v>
      </c>
      <c r="OY4" s="84" t="s">
        <v>2053</v>
      </c>
      <c r="OZ4" s="84" t="s">
        <v>2059</v>
      </c>
      <c r="PA4" s="84" t="s">
        <v>2064</v>
      </c>
      <c r="PB4" s="84" t="s">
        <v>2071</v>
      </c>
      <c r="PC4" s="84" t="s">
        <v>2077</v>
      </c>
      <c r="PD4" s="84" t="s">
        <v>2083</v>
      </c>
      <c r="PE4" s="84" t="s">
        <v>2089</v>
      </c>
      <c r="PF4" s="84" t="s">
        <v>2095</v>
      </c>
      <c r="PG4" s="84" t="s">
        <v>2101</v>
      </c>
      <c r="PH4" s="84" t="s">
        <v>2107</v>
      </c>
      <c r="PI4" s="84" t="s">
        <v>2114</v>
      </c>
      <c r="PJ4" s="84" t="s">
        <v>2121</v>
      </c>
      <c r="PK4" s="84" t="s">
        <v>2127</v>
      </c>
      <c r="PL4" s="84" t="s">
        <v>2133</v>
      </c>
      <c r="PM4" s="84" t="s">
        <v>2139</v>
      </c>
      <c r="PN4" s="84" t="s">
        <v>2145</v>
      </c>
      <c r="PO4" s="84" t="s">
        <v>2151</v>
      </c>
      <c r="PP4" s="84" t="s">
        <v>2157</v>
      </c>
      <c r="PQ4" s="84" t="s">
        <v>2163</v>
      </c>
      <c r="PR4" s="84" t="s">
        <v>2170</v>
      </c>
      <c r="PS4" s="84" t="s">
        <v>2176</v>
      </c>
      <c r="PT4" s="84" t="s">
        <v>2182</v>
      </c>
      <c r="PU4" s="84" t="s">
        <v>2188</v>
      </c>
      <c r="PV4" s="84" t="s">
        <v>2971</v>
      </c>
      <c r="PW4" s="84" t="s">
        <v>2972</v>
      </c>
      <c r="PX4" s="84" t="s">
        <v>2973</v>
      </c>
      <c r="PY4" s="84" t="s">
        <v>2971</v>
      </c>
      <c r="PZ4" s="84" t="s">
        <v>2974</v>
      </c>
      <c r="QA4" s="84" t="s">
        <v>2975</v>
      </c>
      <c r="QB4" s="84" t="s">
        <v>2971</v>
      </c>
      <c r="QC4" s="84" t="s">
        <v>2976</v>
      </c>
      <c r="QD4" s="84" t="s">
        <v>2977</v>
      </c>
      <c r="QE4" s="84" t="s">
        <v>191</v>
      </c>
      <c r="QF4" s="84" t="s">
        <v>2198</v>
      </c>
      <c r="QG4" s="84" t="s">
        <v>2307</v>
      </c>
      <c r="QH4" s="84" t="s">
        <v>2481</v>
      </c>
      <c r="QI4" s="84" t="s">
        <v>2503</v>
      </c>
      <c r="QJ4" s="84" t="s">
        <v>2667</v>
      </c>
      <c r="QK4" s="84" t="s">
        <v>561</v>
      </c>
      <c r="QL4" s="84" t="s">
        <v>3341</v>
      </c>
    </row>
    <row r="5" spans="1:1029" s="84" customFormat="1" ht="33" customHeight="1" x14ac:dyDescent="0.2">
      <c r="A5" s="84" t="s">
        <v>140</v>
      </c>
      <c r="B5" s="84" t="s">
        <v>2978</v>
      </c>
      <c r="C5" s="84" t="s">
        <v>151</v>
      </c>
      <c r="D5" s="84" t="s">
        <v>158</v>
      </c>
      <c r="E5" s="84" t="s">
        <v>165</v>
      </c>
      <c r="F5" s="84" t="s">
        <v>171</v>
      </c>
      <c r="G5" s="84" t="s">
        <v>178</v>
      </c>
      <c r="H5" s="84" t="s">
        <v>185</v>
      </c>
      <c r="I5" s="84" t="s">
        <v>192</v>
      </c>
      <c r="J5" s="84" t="s">
        <v>199</v>
      </c>
      <c r="K5" s="84" t="s">
        <v>206</v>
      </c>
      <c r="L5" s="84" t="s">
        <v>213</v>
      </c>
      <c r="M5" s="84" t="s">
        <v>220</v>
      </c>
      <c r="N5" s="84" t="s">
        <v>227</v>
      </c>
      <c r="O5" s="84" t="s">
        <v>234</v>
      </c>
      <c r="P5" s="84" t="s">
        <v>241</v>
      </c>
      <c r="Q5" s="84" t="s">
        <v>248</v>
      </c>
      <c r="R5" s="84" t="s">
        <v>255</v>
      </c>
      <c r="S5" s="84" t="s">
        <v>262</v>
      </c>
      <c r="T5" s="84" t="s">
        <v>269</v>
      </c>
      <c r="U5" s="84" t="s">
        <v>276</v>
      </c>
      <c r="V5" s="84" t="s">
        <v>283</v>
      </c>
      <c r="W5" s="84" t="s">
        <v>178</v>
      </c>
      <c r="X5" s="84" t="s">
        <v>295</v>
      </c>
      <c r="Y5" s="84" t="s">
        <v>300</v>
      </c>
      <c r="Z5" s="84" t="s">
        <v>307</v>
      </c>
      <c r="AA5" s="84" t="s">
        <v>312</v>
      </c>
      <c r="AB5" s="84" t="s">
        <v>318</v>
      </c>
      <c r="AC5" s="84" t="s">
        <v>324</v>
      </c>
      <c r="AD5" s="84" t="s">
        <v>331</v>
      </c>
      <c r="AE5" s="84" t="s">
        <v>300</v>
      </c>
      <c r="AF5" s="84" t="s">
        <v>300</v>
      </c>
      <c r="AG5" s="84" t="s">
        <v>312</v>
      </c>
      <c r="AH5" s="84" t="s">
        <v>312</v>
      </c>
      <c r="AI5" s="84" t="s">
        <v>340</v>
      </c>
      <c r="AJ5" s="84" t="s">
        <v>340</v>
      </c>
      <c r="AK5" s="84" t="s">
        <v>347</v>
      </c>
      <c r="AL5" s="84" t="s">
        <v>354</v>
      </c>
      <c r="AM5" s="84" t="s">
        <v>361</v>
      </c>
      <c r="AN5" s="84" t="s">
        <v>368</v>
      </c>
      <c r="AO5" s="84" t="s">
        <v>2979</v>
      </c>
      <c r="AP5" s="84" t="s">
        <v>2980</v>
      </c>
      <c r="AQ5" s="84" t="s">
        <v>3318</v>
      </c>
      <c r="AR5" s="84" t="s">
        <v>389</v>
      </c>
      <c r="AS5" s="84" t="s">
        <v>396</v>
      </c>
      <c r="AT5" s="84" t="s">
        <v>403</v>
      </c>
      <c r="AU5" s="84" t="s">
        <v>410</v>
      </c>
      <c r="AV5" s="84" t="s">
        <v>417</v>
      </c>
      <c r="AW5" s="84" t="s">
        <v>424</v>
      </c>
      <c r="AX5" s="84" t="s">
        <v>431</v>
      </c>
      <c r="AY5" s="84" t="s">
        <v>3344</v>
      </c>
      <c r="AZ5" s="84" t="s">
        <v>438</v>
      </c>
      <c r="BA5" s="84" t="s">
        <v>2981</v>
      </c>
      <c r="BB5" s="84" t="s">
        <v>452</v>
      </c>
      <c r="BC5" s="84" t="s">
        <v>459</v>
      </c>
      <c r="BD5" s="84" t="s">
        <v>466</v>
      </c>
      <c r="BE5" s="84" t="s">
        <v>473</v>
      </c>
      <c r="BF5" s="84" t="s">
        <v>480</v>
      </c>
      <c r="BG5" s="84" t="s">
        <v>487</v>
      </c>
      <c r="BH5" s="84" t="s">
        <v>494</v>
      </c>
      <c r="BI5" s="84" t="s">
        <v>501</v>
      </c>
      <c r="BJ5" s="84" t="s">
        <v>508</v>
      </c>
      <c r="BK5" s="84" t="s">
        <v>512</v>
      </c>
      <c r="BL5" s="84" t="s">
        <v>517</v>
      </c>
      <c r="BM5" s="84" t="s">
        <v>512</v>
      </c>
      <c r="BN5" s="84" t="s">
        <v>528</v>
      </c>
      <c r="BO5" s="84" t="s">
        <v>535</v>
      </c>
      <c r="BP5" s="84" t="s">
        <v>542</v>
      </c>
      <c r="BQ5" s="84" t="s">
        <v>549</v>
      </c>
      <c r="BR5" s="84" t="s">
        <v>556</v>
      </c>
      <c r="BS5" s="84" t="s">
        <v>562</v>
      </c>
      <c r="BT5" s="84" t="s">
        <v>3293</v>
      </c>
      <c r="BU5" s="84" t="s">
        <v>569</v>
      </c>
      <c r="BV5" s="84" t="s">
        <v>569</v>
      </c>
      <c r="BW5" s="84" t="s">
        <v>2982</v>
      </c>
      <c r="BX5" s="84" t="s">
        <v>580</v>
      </c>
      <c r="BY5" s="84" t="s">
        <v>586</v>
      </c>
      <c r="BZ5" s="84" t="s">
        <v>593</v>
      </c>
      <c r="CA5" s="84" t="s">
        <v>600</v>
      </c>
      <c r="CB5" s="84" t="s">
        <v>607</v>
      </c>
      <c r="CC5" s="84" t="s">
        <v>614</v>
      </c>
      <c r="CD5" s="84" t="s">
        <v>621</v>
      </c>
      <c r="CE5" s="84" t="s">
        <v>628</v>
      </c>
      <c r="CF5" s="84" t="s">
        <v>635</v>
      </c>
      <c r="CG5" s="84" t="s">
        <v>642</v>
      </c>
      <c r="CH5" s="84" t="s">
        <v>2983</v>
      </c>
      <c r="CI5" s="84" t="s">
        <v>2984</v>
      </c>
      <c r="CJ5" s="84" t="s">
        <v>2985</v>
      </c>
      <c r="CK5" s="84" t="s">
        <v>667</v>
      </c>
      <c r="CL5" s="84" t="s">
        <v>674</v>
      </c>
      <c r="CM5" s="84" t="s">
        <v>2986</v>
      </c>
      <c r="CN5" s="84" t="s">
        <v>2987</v>
      </c>
      <c r="CO5" s="84" t="s">
        <v>693</v>
      </c>
      <c r="CP5" s="84" t="s">
        <v>699</v>
      </c>
      <c r="CQ5" s="84" t="s">
        <v>705</v>
      </c>
      <c r="CR5" s="84" t="s">
        <v>711</v>
      </c>
      <c r="CS5" s="84" t="s">
        <v>717</v>
      </c>
      <c r="CT5" s="84" t="s">
        <v>723</v>
      </c>
      <c r="CU5" s="84" t="s">
        <v>730</v>
      </c>
      <c r="CV5" s="84" t="s">
        <v>736</v>
      </c>
      <c r="CW5" s="84" t="s">
        <v>2988</v>
      </c>
      <c r="CX5" s="84" t="s">
        <v>748</v>
      </c>
      <c r="CY5" s="84" t="s">
        <v>699</v>
      </c>
      <c r="CZ5" s="84" t="s">
        <v>705</v>
      </c>
      <c r="DA5" s="84" t="s">
        <v>711</v>
      </c>
      <c r="DB5" s="84" t="s">
        <v>758</v>
      </c>
      <c r="DC5" s="84" t="s">
        <v>699</v>
      </c>
      <c r="DD5" s="84" t="s">
        <v>705</v>
      </c>
      <c r="DE5" s="84" t="s">
        <v>711</v>
      </c>
      <c r="DF5" s="84" t="s">
        <v>768</v>
      </c>
      <c r="DG5" s="84" t="s">
        <v>774</v>
      </c>
      <c r="DH5" s="84" t="s">
        <v>2989</v>
      </c>
      <c r="DI5" s="84" t="s">
        <v>787</v>
      </c>
      <c r="DJ5" s="84" t="s">
        <v>794</v>
      </c>
      <c r="DK5" s="84" t="s">
        <v>800</v>
      </c>
      <c r="DL5" s="84" t="s">
        <v>806</v>
      </c>
      <c r="DM5" s="84" t="s">
        <v>812</v>
      </c>
      <c r="DN5" s="84" t="s">
        <v>815</v>
      </c>
      <c r="DO5" s="84" t="s">
        <v>823</v>
      </c>
      <c r="DP5" s="84" t="s">
        <v>830</v>
      </c>
      <c r="DQ5" s="84" t="s">
        <v>836</v>
      </c>
      <c r="DR5" s="84" t="s">
        <v>842</v>
      </c>
      <c r="DS5" s="84" t="s">
        <v>849</v>
      </c>
      <c r="DT5" s="84" t="s">
        <v>855</v>
      </c>
      <c r="DU5" s="84" t="s">
        <v>860</v>
      </c>
      <c r="DV5" s="84" t="s">
        <v>865</v>
      </c>
      <c r="DW5" s="84" t="s">
        <v>870</v>
      </c>
      <c r="DX5" s="84" t="s">
        <v>875</v>
      </c>
      <c r="DY5" s="84" t="s">
        <v>880</v>
      </c>
      <c r="DZ5" s="84" t="s">
        <v>885</v>
      </c>
      <c r="EA5" s="84" t="s">
        <v>892</v>
      </c>
      <c r="EB5" s="84" t="s">
        <v>897</v>
      </c>
      <c r="EC5" s="84" t="s">
        <v>902</v>
      </c>
      <c r="ED5" s="84" t="s">
        <v>909</v>
      </c>
      <c r="EE5" s="84" t="s">
        <v>517</v>
      </c>
      <c r="EF5" s="84" t="s">
        <v>909</v>
      </c>
      <c r="EG5" s="84" t="s">
        <v>528</v>
      </c>
      <c r="EH5" s="84" t="s">
        <v>914</v>
      </c>
      <c r="EI5" s="84" t="s">
        <v>919</v>
      </c>
      <c r="EJ5" s="84" t="s">
        <v>925</v>
      </c>
      <c r="EK5" s="84" t="s">
        <v>556</v>
      </c>
      <c r="EL5" s="84" t="s">
        <v>929</v>
      </c>
      <c r="EM5" s="84" t="s">
        <v>3302</v>
      </c>
      <c r="EN5" s="84" t="s">
        <v>934</v>
      </c>
      <c r="EO5" s="84" t="s">
        <v>939</v>
      </c>
      <c r="EP5" s="84" t="s">
        <v>945</v>
      </c>
      <c r="EQ5" s="84" t="s">
        <v>951</v>
      </c>
      <c r="ER5" s="84" t="s">
        <v>3345</v>
      </c>
      <c r="ES5" s="84" t="s">
        <v>2990</v>
      </c>
      <c r="ET5" s="84" t="s">
        <v>961</v>
      </c>
      <c r="EU5" s="84" t="s">
        <v>966</v>
      </c>
      <c r="EV5" s="84" t="s">
        <v>971</v>
      </c>
      <c r="EW5" s="84" t="s">
        <v>978</v>
      </c>
      <c r="EX5" s="84" t="s">
        <v>983</v>
      </c>
      <c r="EY5" s="84" t="s">
        <v>989</v>
      </c>
      <c r="EZ5" s="84" t="s">
        <v>995</v>
      </c>
      <c r="FA5" s="84" t="s">
        <v>1002</v>
      </c>
      <c r="FB5" s="84" t="s">
        <v>1006</v>
      </c>
      <c r="FC5" s="84" t="s">
        <v>1012</v>
      </c>
      <c r="FD5" s="84" t="s">
        <v>1017</v>
      </c>
      <c r="FE5" s="84" t="s">
        <v>2991</v>
      </c>
      <c r="FF5" s="84" t="s">
        <v>2992</v>
      </c>
      <c r="FH5" s="84" t="s">
        <v>2993</v>
      </c>
      <c r="FI5" s="84" t="s">
        <v>2991</v>
      </c>
      <c r="FJ5" s="84" t="s">
        <v>2994</v>
      </c>
      <c r="FL5" s="84" t="s">
        <v>2995</v>
      </c>
      <c r="FM5" s="84" t="s">
        <v>2991</v>
      </c>
      <c r="FN5" s="84" t="s">
        <v>2996</v>
      </c>
      <c r="FP5" s="84" t="s">
        <v>2997</v>
      </c>
      <c r="FQ5" s="84" t="s">
        <v>2991</v>
      </c>
      <c r="FR5" s="84" t="s">
        <v>2998</v>
      </c>
      <c r="FT5" s="84" t="s">
        <v>2999</v>
      </c>
      <c r="FU5" s="84" t="s">
        <v>2991</v>
      </c>
      <c r="FV5" s="84" t="s">
        <v>3000</v>
      </c>
      <c r="FX5" s="84" t="s">
        <v>3001</v>
      </c>
      <c r="FY5" s="84" t="s">
        <v>2991</v>
      </c>
      <c r="FZ5" s="84" t="s">
        <v>3002</v>
      </c>
      <c r="GA5" s="84" t="s">
        <v>3003</v>
      </c>
      <c r="GB5" s="84" t="s">
        <v>3004</v>
      </c>
      <c r="GC5" s="84" t="s">
        <v>2991</v>
      </c>
      <c r="GD5" s="84" t="s">
        <v>3005</v>
      </c>
      <c r="GF5" s="84" t="s">
        <v>3006</v>
      </c>
      <c r="GG5" s="84" t="s">
        <v>2991</v>
      </c>
      <c r="GH5" s="84" t="s">
        <v>3007</v>
      </c>
      <c r="GJ5" s="84" t="s">
        <v>3008</v>
      </c>
      <c r="GK5" s="84" t="s">
        <v>1024</v>
      </c>
      <c r="GL5" s="84" t="s">
        <v>1030</v>
      </c>
      <c r="GM5" s="84" t="s">
        <v>1035</v>
      </c>
      <c r="GN5" s="84" t="s">
        <v>3009</v>
      </c>
      <c r="GO5" s="84" t="s">
        <v>1044</v>
      </c>
      <c r="GP5" s="84" t="s">
        <v>1049</v>
      </c>
      <c r="GQ5" s="84" t="s">
        <v>1055</v>
      </c>
      <c r="GR5" s="84" t="s">
        <v>1060</v>
      </c>
      <c r="GS5" s="84" t="s">
        <v>1832</v>
      </c>
      <c r="GT5" s="84" t="s">
        <v>3010</v>
      </c>
      <c r="GU5" s="84" t="s">
        <v>3011</v>
      </c>
      <c r="GV5" s="84" t="s">
        <v>3012</v>
      </c>
      <c r="GW5" s="84" t="s">
        <v>1065</v>
      </c>
      <c r="GX5" s="84" t="s">
        <v>1071</v>
      </c>
      <c r="GY5" s="84" t="s">
        <v>1077</v>
      </c>
      <c r="GZ5" s="84" t="s">
        <v>1083</v>
      </c>
      <c r="HA5" s="84" t="s">
        <v>1090</v>
      </c>
      <c r="HB5" s="84" t="s">
        <v>1096</v>
      </c>
      <c r="HC5" s="84" t="s">
        <v>1102</v>
      </c>
      <c r="HD5" s="84" t="s">
        <v>1107</v>
      </c>
      <c r="HE5" s="84" t="s">
        <v>1113</v>
      </c>
      <c r="HF5" s="84" t="s">
        <v>1119</v>
      </c>
      <c r="HG5" s="84" t="s">
        <v>1125</v>
      </c>
      <c r="HH5" s="84" t="s">
        <v>1130</v>
      </c>
      <c r="HI5" s="84" t="s">
        <v>1136</v>
      </c>
      <c r="HJ5" s="84" t="s">
        <v>1142</v>
      </c>
      <c r="HK5" s="84" t="s">
        <v>1147</v>
      </c>
      <c r="HL5" s="84" t="s">
        <v>1152</v>
      </c>
      <c r="HM5" s="84" t="s">
        <v>1159</v>
      </c>
      <c r="HN5" s="84" t="s">
        <v>1165</v>
      </c>
      <c r="HO5" s="84" t="s">
        <v>1170</v>
      </c>
      <c r="HP5" s="84" t="s">
        <v>1175</v>
      </c>
      <c r="HQ5" s="84" t="s">
        <v>2712</v>
      </c>
      <c r="HR5" s="146" t="s">
        <v>3013</v>
      </c>
      <c r="HS5" s="146" t="s">
        <v>3363</v>
      </c>
      <c r="HT5" s="146" t="s">
        <v>3014</v>
      </c>
      <c r="HU5" s="84" t="s">
        <v>480</v>
      </c>
      <c r="HV5" s="84" t="s">
        <v>517</v>
      </c>
      <c r="HW5" s="84" t="s">
        <v>480</v>
      </c>
      <c r="HX5" s="84" t="s">
        <v>528</v>
      </c>
      <c r="HY5" s="84" t="s">
        <v>1181</v>
      </c>
      <c r="HZ5" s="84" t="s">
        <v>919</v>
      </c>
      <c r="IA5" s="84" t="s">
        <v>1186</v>
      </c>
      <c r="IB5" s="84" t="s">
        <v>556</v>
      </c>
      <c r="IC5" s="84" t="s">
        <v>562</v>
      </c>
      <c r="ID5" s="84" t="s">
        <v>3293</v>
      </c>
      <c r="IE5" s="84" t="s">
        <v>1192</v>
      </c>
      <c r="IF5" s="84" t="s">
        <v>1199</v>
      </c>
      <c r="IG5" s="84" t="s">
        <v>1206</v>
      </c>
      <c r="IH5" s="84" t="s">
        <v>1213</v>
      </c>
      <c r="II5" s="84" t="s">
        <v>3346</v>
      </c>
      <c r="IJ5" s="84" t="s">
        <v>1220</v>
      </c>
      <c r="IK5" s="84" t="s">
        <v>1225</v>
      </c>
      <c r="IL5" s="84" t="s">
        <v>1231</v>
      </c>
      <c r="IM5" s="84" t="s">
        <v>1237</v>
      </c>
      <c r="IN5" s="84" t="s">
        <v>1220</v>
      </c>
      <c r="IO5" s="84" t="s">
        <v>3015</v>
      </c>
      <c r="IQ5" s="84" t="s">
        <v>3016</v>
      </c>
      <c r="IR5" s="84" t="s">
        <v>1244</v>
      </c>
      <c r="IS5" s="84" t="s">
        <v>1251</v>
      </c>
      <c r="IT5" s="84" t="s">
        <v>1257</v>
      </c>
      <c r="IU5" s="84" t="s">
        <v>1263</v>
      </c>
      <c r="IV5" s="84" t="s">
        <v>1270</v>
      </c>
      <c r="IW5" s="84" t="s">
        <v>1276</v>
      </c>
      <c r="IX5" s="84" t="s">
        <v>3017</v>
      </c>
      <c r="IY5" s="84" t="s">
        <v>1263</v>
      </c>
      <c r="IZ5" s="84" t="s">
        <v>1287</v>
      </c>
      <c r="JA5" s="84" t="s">
        <v>1294</v>
      </c>
      <c r="JB5" s="84" t="s">
        <v>1301</v>
      </c>
      <c r="JC5" s="84" t="s">
        <v>1308</v>
      </c>
      <c r="JD5" s="84" t="s">
        <v>1314</v>
      </c>
      <c r="JE5" s="84" t="s">
        <v>1321</v>
      </c>
      <c r="JF5" s="84" t="s">
        <v>1328</v>
      </c>
      <c r="JG5" s="84" t="s">
        <v>1334</v>
      </c>
      <c r="JH5" s="84" t="s">
        <v>1341</v>
      </c>
      <c r="JI5" s="84" t="s">
        <v>3018</v>
      </c>
      <c r="JJ5" s="84" t="s">
        <v>3019</v>
      </c>
      <c r="JK5" s="84" t="s">
        <v>3020</v>
      </c>
      <c r="JL5" s="84" t="s">
        <v>3021</v>
      </c>
      <c r="JM5" s="84" t="s">
        <v>1348</v>
      </c>
      <c r="JN5" s="84" t="s">
        <v>1354</v>
      </c>
      <c r="JO5" s="84" t="s">
        <v>1359</v>
      </c>
      <c r="JP5" s="84" t="s">
        <v>3022</v>
      </c>
      <c r="JQ5" s="84" t="s">
        <v>1369</v>
      </c>
      <c r="JR5" s="84" t="s">
        <v>1375</v>
      </c>
      <c r="JS5" s="84" t="s">
        <v>1381</v>
      </c>
      <c r="JT5" s="84" t="s">
        <v>1387</v>
      </c>
      <c r="JU5" s="84" t="s">
        <v>1393</v>
      </c>
      <c r="JV5" s="84" t="s">
        <v>1400</v>
      </c>
      <c r="JW5" s="84" t="s">
        <v>1406</v>
      </c>
      <c r="JX5" s="84" t="s">
        <v>1413</v>
      </c>
      <c r="JY5" s="84" t="s">
        <v>3347</v>
      </c>
      <c r="JZ5" s="84" t="s">
        <v>1420</v>
      </c>
      <c r="KA5" s="84" t="s">
        <v>1427</v>
      </c>
      <c r="KB5" s="84" t="s">
        <v>1257</v>
      </c>
      <c r="KC5" s="84" t="s">
        <v>1263</v>
      </c>
      <c r="KD5" s="84" t="s">
        <v>1439</v>
      </c>
      <c r="KE5" s="84" t="s">
        <v>1444</v>
      </c>
      <c r="KF5" s="84" t="s">
        <v>1451</v>
      </c>
      <c r="KG5" s="84" t="s">
        <v>1458</v>
      </c>
      <c r="KH5" s="84" t="s">
        <v>1474</v>
      </c>
      <c r="KI5" s="84" t="s">
        <v>1481</v>
      </c>
      <c r="KJ5" s="84" t="s">
        <v>1451</v>
      </c>
      <c r="KK5" s="84" t="s">
        <v>1490</v>
      </c>
      <c r="KL5" s="84" t="s">
        <v>1497</v>
      </c>
      <c r="KM5" s="84" t="s">
        <v>1504</v>
      </c>
      <c r="KN5" s="84" t="s">
        <v>1510</v>
      </c>
      <c r="KO5" s="84" t="s">
        <v>1517</v>
      </c>
      <c r="KP5" s="84" t="s">
        <v>1523</v>
      </c>
      <c r="KQ5" s="84" t="s">
        <v>1528</v>
      </c>
      <c r="KR5" s="84" t="s">
        <v>1534</v>
      </c>
      <c r="KS5" s="84" t="s">
        <v>1540</v>
      </c>
      <c r="KT5" s="84" t="s">
        <v>1546</v>
      </c>
      <c r="KU5" s="84" t="s">
        <v>1552</v>
      </c>
      <c r="KV5" s="84" t="s">
        <v>1558</v>
      </c>
      <c r="KW5" s="84" t="s">
        <v>1564</v>
      </c>
      <c r="KX5" s="84" t="s">
        <v>1570</v>
      </c>
      <c r="KY5" s="84" t="s">
        <v>3023</v>
      </c>
      <c r="KZ5" s="84" t="s">
        <v>1451</v>
      </c>
      <c r="LA5" s="84" t="s">
        <v>3024</v>
      </c>
      <c r="LB5" s="84" t="s">
        <v>1588</v>
      </c>
      <c r="LC5" s="84" t="s">
        <v>1594</v>
      </c>
      <c r="LD5" s="84" t="s">
        <v>1451</v>
      </c>
      <c r="LE5" s="84" t="s">
        <v>1597</v>
      </c>
      <c r="LF5" s="84" t="s">
        <v>1604</v>
      </c>
      <c r="LG5" s="84" t="s">
        <v>1610</v>
      </c>
      <c r="LH5" s="84" t="s">
        <v>3025</v>
      </c>
      <c r="LI5" s="84" t="s">
        <v>1622</v>
      </c>
      <c r="LJ5" s="84" t="s">
        <v>1628</v>
      </c>
      <c r="LK5" s="84" t="s">
        <v>1451</v>
      </c>
      <c r="LL5" s="84" t="s">
        <v>1636</v>
      </c>
      <c r="LM5" s="84" t="s">
        <v>1643</v>
      </c>
      <c r="LN5" s="84" t="s">
        <v>1649</v>
      </c>
      <c r="LO5" s="84" t="s">
        <v>1655</v>
      </c>
      <c r="LP5" s="84" t="s">
        <v>1658</v>
      </c>
      <c r="LQ5" s="84" t="s">
        <v>517</v>
      </c>
      <c r="LR5" s="84" t="s">
        <v>1658</v>
      </c>
      <c r="LS5" s="84" t="s">
        <v>528</v>
      </c>
      <c r="LT5" s="84" t="s">
        <v>1181</v>
      </c>
      <c r="LU5" s="84" t="s">
        <v>919</v>
      </c>
      <c r="LV5" s="84" t="s">
        <v>1186</v>
      </c>
      <c r="LW5" s="84" t="s">
        <v>556</v>
      </c>
      <c r="LX5" s="84" t="s">
        <v>929</v>
      </c>
      <c r="LY5" s="84" t="s">
        <v>3302</v>
      </c>
      <c r="LZ5" s="84" t="s">
        <v>1670</v>
      </c>
      <c r="MA5" s="84" t="s">
        <v>1677</v>
      </c>
      <c r="MB5" s="84" t="s">
        <v>1684</v>
      </c>
      <c r="MC5" s="84" t="s">
        <v>1691</v>
      </c>
      <c r="MD5" s="84" t="s">
        <v>1698</v>
      </c>
      <c r="ME5" s="84" t="s">
        <v>1705</v>
      </c>
      <c r="MF5" s="84" t="s">
        <v>1712</v>
      </c>
      <c r="MG5" s="84" t="s">
        <v>1719</v>
      </c>
      <c r="MH5" s="84" t="s">
        <v>3026</v>
      </c>
      <c r="MI5" s="84" t="s">
        <v>1727</v>
      </c>
      <c r="MJ5" s="84" t="s">
        <v>1728</v>
      </c>
      <c r="MK5" s="84" t="s">
        <v>1732</v>
      </c>
      <c r="ML5" s="84" t="s">
        <v>1739</v>
      </c>
      <c r="MM5" s="84" t="s">
        <v>1744</v>
      </c>
      <c r="MN5" s="84" t="s">
        <v>1749</v>
      </c>
      <c r="MO5" s="84" t="s">
        <v>1754</v>
      </c>
      <c r="MP5" s="84" t="s">
        <v>1760</v>
      </c>
      <c r="MQ5" s="84" t="s">
        <v>1766</v>
      </c>
      <c r="MR5" s="84" t="s">
        <v>1772</v>
      </c>
      <c r="MS5" s="84" t="s">
        <v>1778</v>
      </c>
      <c r="MT5" s="84" t="s">
        <v>1785</v>
      </c>
      <c r="MU5" s="84" t="s">
        <v>1791</v>
      </c>
      <c r="MV5" s="84" t="s">
        <v>1797</v>
      </c>
      <c r="MW5" s="84" t="s">
        <v>1803</v>
      </c>
      <c r="MX5" s="84" t="s">
        <v>1809</v>
      </c>
      <c r="MY5" s="84" t="s">
        <v>1814</v>
      </c>
      <c r="MZ5" s="84" t="s">
        <v>1820</v>
      </c>
      <c r="NA5" s="84" t="s">
        <v>1827</v>
      </c>
      <c r="NB5" s="84" t="s">
        <v>1836</v>
      </c>
      <c r="NC5" s="84" t="s">
        <v>1841</v>
      </c>
      <c r="ND5" s="84" t="s">
        <v>1847</v>
      </c>
      <c r="NE5" s="84" t="s">
        <v>1852</v>
      </c>
      <c r="NF5" s="84" t="s">
        <v>1858</v>
      </c>
      <c r="NG5" s="84" t="s">
        <v>1865</v>
      </c>
      <c r="NH5" s="84" t="s">
        <v>1872</v>
      </c>
      <c r="NI5" s="84" t="s">
        <v>1878</v>
      </c>
      <c r="NK5" s="84" t="s">
        <v>1885</v>
      </c>
      <c r="NL5" s="84" t="s">
        <v>1892</v>
      </c>
      <c r="NM5" s="84" t="s">
        <v>1898</v>
      </c>
      <c r="NN5" s="84" t="s">
        <v>1904</v>
      </c>
      <c r="NO5" s="84" t="s">
        <v>1910</v>
      </c>
      <c r="NP5" s="84" t="s">
        <v>1916</v>
      </c>
      <c r="NQ5" s="84" t="s">
        <v>1922</v>
      </c>
      <c r="NR5" s="84" t="s">
        <v>1928</v>
      </c>
      <c r="NS5" s="84" t="s">
        <v>1934</v>
      </c>
      <c r="NT5" s="84" t="s">
        <v>1940</v>
      </c>
      <c r="NU5" s="84" t="s">
        <v>3027</v>
      </c>
      <c r="NV5" s="84" t="s">
        <v>3028</v>
      </c>
      <c r="NW5" s="84" t="s">
        <v>1956</v>
      </c>
      <c r="NX5" s="84" t="s">
        <v>1961</v>
      </c>
      <c r="NY5" s="84" t="s">
        <v>3029</v>
      </c>
      <c r="NZ5" s="84" t="s">
        <v>1973</v>
      </c>
      <c r="OA5" s="84" t="s">
        <v>3030</v>
      </c>
      <c r="OB5" s="84" t="s">
        <v>3031</v>
      </c>
      <c r="OC5" s="84" t="s">
        <v>3032</v>
      </c>
      <c r="OD5" s="84" t="s">
        <v>3033</v>
      </c>
      <c r="OE5" s="84" t="s">
        <v>508</v>
      </c>
      <c r="OF5" s="84" t="s">
        <v>517</v>
      </c>
      <c r="OG5" s="84" t="s">
        <v>508</v>
      </c>
      <c r="OH5" s="84" t="s">
        <v>528</v>
      </c>
      <c r="OI5" s="84" t="s">
        <v>1181</v>
      </c>
      <c r="OJ5" s="84" t="s">
        <v>919</v>
      </c>
      <c r="OK5" s="84" t="s">
        <v>1186</v>
      </c>
      <c r="OL5" s="84" t="s">
        <v>556</v>
      </c>
      <c r="OM5" s="84" t="s">
        <v>929</v>
      </c>
      <c r="ON5" s="84" t="s">
        <v>3302</v>
      </c>
      <c r="OO5" s="84" t="s">
        <v>2001</v>
      </c>
      <c r="OP5" s="84" t="s">
        <v>2007</v>
      </c>
      <c r="OQ5" s="84" t="s">
        <v>2013</v>
      </c>
      <c r="OR5" s="84" t="s">
        <v>2019</v>
      </c>
      <c r="OS5" s="84" t="s">
        <v>3348</v>
      </c>
      <c r="OT5" s="84" t="s">
        <v>2025</v>
      </c>
      <c r="OU5" s="84" t="s">
        <v>2031</v>
      </c>
      <c r="OV5" s="84" t="s">
        <v>2036</v>
      </c>
      <c r="OW5" s="84" t="s">
        <v>2042</v>
      </c>
      <c r="OX5" s="84" t="s">
        <v>2048</v>
      </c>
      <c r="OY5" s="84" t="s">
        <v>2054</v>
      </c>
      <c r="OZ5" s="84" t="s">
        <v>3034</v>
      </c>
      <c r="PA5" s="84" t="s">
        <v>2065</v>
      </c>
      <c r="PB5" s="84" t="s">
        <v>2072</v>
      </c>
      <c r="PC5" s="84" t="s">
        <v>2078</v>
      </c>
      <c r="PD5" s="84" t="s">
        <v>2084</v>
      </c>
      <c r="PE5" s="84" t="s">
        <v>2090</v>
      </c>
      <c r="PF5" s="84" t="s">
        <v>2096</v>
      </c>
      <c r="PG5" s="84" t="s">
        <v>2102</v>
      </c>
      <c r="PH5" s="84" t="s">
        <v>2108</v>
      </c>
      <c r="PI5" s="84" t="s">
        <v>2115</v>
      </c>
      <c r="PJ5" s="84" t="s">
        <v>2122</v>
      </c>
      <c r="PK5" s="84" t="s">
        <v>2128</v>
      </c>
      <c r="PL5" s="84" t="s">
        <v>2134</v>
      </c>
      <c r="PM5" s="84" t="s">
        <v>2140</v>
      </c>
      <c r="PN5" s="84" t="s">
        <v>2146</v>
      </c>
      <c r="PO5" s="84" t="s">
        <v>2152</v>
      </c>
      <c r="PP5" s="84" t="s">
        <v>2158</v>
      </c>
      <c r="PQ5" s="84" t="s">
        <v>2164</v>
      </c>
      <c r="PR5" s="84" t="s">
        <v>2171</v>
      </c>
      <c r="PS5" s="84" t="s">
        <v>2177</v>
      </c>
      <c r="PT5" s="84" t="s">
        <v>2183</v>
      </c>
      <c r="PU5" s="84" t="s">
        <v>2189</v>
      </c>
      <c r="PV5" s="84" t="s">
        <v>3035</v>
      </c>
      <c r="PW5" s="84" t="s">
        <v>3036</v>
      </c>
      <c r="PX5" s="84" t="s">
        <v>3037</v>
      </c>
      <c r="PY5" s="84" t="s">
        <v>3035</v>
      </c>
      <c r="PZ5" s="84" t="s">
        <v>3038</v>
      </c>
      <c r="QA5" s="84" t="s">
        <v>3039</v>
      </c>
      <c r="QB5" s="84" t="s">
        <v>3035</v>
      </c>
      <c r="QC5" s="84" t="s">
        <v>3040</v>
      </c>
      <c r="QD5" s="84" t="s">
        <v>3041</v>
      </c>
      <c r="QE5" s="84" t="s">
        <v>517</v>
      </c>
      <c r="QF5" s="84" t="s">
        <v>528</v>
      </c>
      <c r="QG5" s="84" t="s">
        <v>3042</v>
      </c>
      <c r="QH5" s="84" t="s">
        <v>3043</v>
      </c>
      <c r="QI5" s="84" t="s">
        <v>3044</v>
      </c>
      <c r="QJ5" s="84" t="s">
        <v>556</v>
      </c>
      <c r="QK5" s="84" t="s">
        <v>929</v>
      </c>
      <c r="QL5" s="84" t="s">
        <v>3302</v>
      </c>
    </row>
    <row r="6" spans="1:1029" ht="27.95" customHeight="1" x14ac:dyDescent="0.25">
      <c r="A6" s="102" t="s">
        <v>141</v>
      </c>
      <c r="B6" s="92" t="s">
        <v>3045</v>
      </c>
      <c r="C6" s="92" t="s">
        <v>152</v>
      </c>
      <c r="D6" s="92" t="s">
        <v>159</v>
      </c>
      <c r="E6" s="92" t="s">
        <v>166</v>
      </c>
      <c r="F6" s="92" t="s">
        <v>172</v>
      </c>
      <c r="G6" s="92" t="s">
        <v>179</v>
      </c>
      <c r="H6" s="92" t="s">
        <v>186</v>
      </c>
      <c r="I6" s="92" t="s">
        <v>193</v>
      </c>
      <c r="J6" s="92" t="s">
        <v>200</v>
      </c>
      <c r="K6" s="103" t="s">
        <v>207</v>
      </c>
      <c r="L6" s="103" t="s">
        <v>214</v>
      </c>
      <c r="M6" s="103" t="s">
        <v>221</v>
      </c>
      <c r="N6" s="103" t="s">
        <v>228</v>
      </c>
      <c r="O6" s="103" t="s">
        <v>235</v>
      </c>
      <c r="P6" s="103" t="s">
        <v>242</v>
      </c>
      <c r="Q6" s="103" t="s">
        <v>249</v>
      </c>
      <c r="R6" s="103" t="s">
        <v>256</v>
      </c>
      <c r="S6" s="103" t="s">
        <v>263</v>
      </c>
      <c r="T6" s="103" t="s">
        <v>270</v>
      </c>
      <c r="U6" s="103" t="s">
        <v>277</v>
      </c>
      <c r="V6" s="103" t="s">
        <v>284</v>
      </c>
      <c r="W6" s="103" t="s">
        <v>290</v>
      </c>
      <c r="X6" s="103" t="s">
        <v>296</v>
      </c>
      <c r="Y6" s="103" t="s">
        <v>301</v>
      </c>
      <c r="Z6" s="103" t="s">
        <v>308</v>
      </c>
      <c r="AA6" s="103" t="s">
        <v>313</v>
      </c>
      <c r="AB6" s="92" t="s">
        <v>319</v>
      </c>
      <c r="AC6" s="103" t="s">
        <v>325</v>
      </c>
      <c r="AD6" s="103" t="s">
        <v>332</v>
      </c>
      <c r="AE6" s="103" t="s">
        <v>301</v>
      </c>
      <c r="AF6" s="103" t="s">
        <v>301</v>
      </c>
      <c r="AG6" s="103" t="s">
        <v>313</v>
      </c>
      <c r="AH6" s="103" t="s">
        <v>313</v>
      </c>
      <c r="AI6" s="103" t="s">
        <v>341</v>
      </c>
      <c r="AJ6" s="103" t="s">
        <v>341</v>
      </c>
      <c r="AK6" s="103" t="s">
        <v>348</v>
      </c>
      <c r="AL6" s="103" t="s">
        <v>355</v>
      </c>
      <c r="AM6" s="92" t="s">
        <v>362</v>
      </c>
      <c r="AN6" s="103" t="s">
        <v>369</v>
      </c>
      <c r="AO6" s="92" t="s">
        <v>376</v>
      </c>
      <c r="AP6" s="92" t="s">
        <v>383</v>
      </c>
      <c r="AQ6" s="92" t="s">
        <v>3349</v>
      </c>
      <c r="AR6" s="103" t="s">
        <v>390</v>
      </c>
      <c r="AS6" s="103" t="s">
        <v>397</v>
      </c>
      <c r="AT6" s="103" t="s">
        <v>404</v>
      </c>
      <c r="AU6" s="103" t="s">
        <v>411</v>
      </c>
      <c r="AV6" s="103" t="s">
        <v>418</v>
      </c>
      <c r="AW6" s="103" t="s">
        <v>425</v>
      </c>
      <c r="AX6" s="92" t="s">
        <v>432</v>
      </c>
      <c r="AY6" s="92" t="s">
        <v>3350</v>
      </c>
      <c r="AZ6" s="92" t="s">
        <v>439</v>
      </c>
      <c r="BA6" s="92" t="s">
        <v>446</v>
      </c>
      <c r="BB6" s="92" t="s">
        <v>453</v>
      </c>
      <c r="BC6" s="92" t="s">
        <v>460</v>
      </c>
      <c r="BD6" s="103" t="s">
        <v>467</v>
      </c>
      <c r="BE6" s="103" t="s">
        <v>474</v>
      </c>
      <c r="BF6" s="103" t="s">
        <v>481</v>
      </c>
      <c r="BG6" s="103" t="s">
        <v>488</v>
      </c>
      <c r="BH6" s="92" t="s">
        <v>495</v>
      </c>
      <c r="BI6" s="103" t="s">
        <v>502</v>
      </c>
      <c r="BJ6" s="103" t="s">
        <v>509</v>
      </c>
      <c r="BK6" s="92" t="s">
        <v>513</v>
      </c>
      <c r="BL6" s="104" t="s">
        <v>518</v>
      </c>
      <c r="BM6" s="92" t="s">
        <v>513</v>
      </c>
      <c r="BN6" s="92" t="s">
        <v>529</v>
      </c>
      <c r="BO6" s="105" t="s">
        <v>536</v>
      </c>
      <c r="BP6" s="105" t="s">
        <v>543</v>
      </c>
      <c r="BQ6" s="105" t="s">
        <v>550</v>
      </c>
      <c r="BR6" s="92" t="s">
        <v>554</v>
      </c>
      <c r="BS6" s="106" t="s">
        <v>563</v>
      </c>
      <c r="BT6" s="106" t="s">
        <v>3351</v>
      </c>
      <c r="BU6" s="106" t="s">
        <v>570</v>
      </c>
      <c r="BV6" s="92" t="s">
        <v>570</v>
      </c>
      <c r="BW6" s="106" t="s">
        <v>576</v>
      </c>
      <c r="BX6" s="107" t="s">
        <v>581</v>
      </c>
      <c r="BY6" s="107" t="s">
        <v>587</v>
      </c>
      <c r="BZ6" s="107" t="s">
        <v>594</v>
      </c>
      <c r="CA6" s="106" t="s">
        <v>601</v>
      </c>
      <c r="CB6" s="106" t="s">
        <v>608</v>
      </c>
      <c r="CC6" s="106" t="s">
        <v>615</v>
      </c>
      <c r="CD6" s="106" t="s">
        <v>622</v>
      </c>
      <c r="CE6" s="106" t="s">
        <v>629</v>
      </c>
      <c r="CF6" s="106" t="s">
        <v>636</v>
      </c>
      <c r="CG6" s="92" t="s">
        <v>643</v>
      </c>
      <c r="CH6" s="92" t="s">
        <v>649</v>
      </c>
      <c r="CI6" s="92" t="s">
        <v>655</v>
      </c>
      <c r="CJ6" s="92" t="s">
        <v>661</v>
      </c>
      <c r="CK6" s="106" t="s">
        <v>668</v>
      </c>
      <c r="CL6" s="108" t="s">
        <v>675</v>
      </c>
      <c r="CM6" s="108" t="s">
        <v>681</v>
      </c>
      <c r="CN6" s="108" t="s">
        <v>687</v>
      </c>
      <c r="CO6" s="108" t="s">
        <v>694</v>
      </c>
      <c r="CP6" s="108" t="s">
        <v>700</v>
      </c>
      <c r="CQ6" s="108" t="s">
        <v>706</v>
      </c>
      <c r="CR6" s="108" t="s">
        <v>712</v>
      </c>
      <c r="CS6" s="108" t="s">
        <v>718</v>
      </c>
      <c r="CT6" s="108" t="s">
        <v>724</v>
      </c>
      <c r="CU6" s="108" t="s">
        <v>731</v>
      </c>
      <c r="CV6" s="108" t="s">
        <v>737</v>
      </c>
      <c r="CW6" s="108" t="s">
        <v>742</v>
      </c>
      <c r="CX6" s="108" t="s">
        <v>749</v>
      </c>
      <c r="CY6" s="108" t="s">
        <v>700</v>
      </c>
      <c r="CZ6" s="108" t="s">
        <v>706</v>
      </c>
      <c r="DA6" s="108" t="s">
        <v>712</v>
      </c>
      <c r="DB6" s="108" t="s">
        <v>759</v>
      </c>
      <c r="DC6" s="108" t="s">
        <v>700</v>
      </c>
      <c r="DD6" s="108" t="s">
        <v>706</v>
      </c>
      <c r="DE6" s="108" t="s">
        <v>712</v>
      </c>
      <c r="DF6" s="108" t="s">
        <v>769</v>
      </c>
      <c r="DG6" s="108" t="s">
        <v>775</v>
      </c>
      <c r="DH6" s="108" t="s">
        <v>781</v>
      </c>
      <c r="DI6" s="109" t="s">
        <v>788</v>
      </c>
      <c r="DJ6" s="108" t="s">
        <v>795</v>
      </c>
      <c r="DK6" s="108" t="s">
        <v>801</v>
      </c>
      <c r="DL6" s="108" t="s">
        <v>807</v>
      </c>
      <c r="DM6" s="108" t="s">
        <v>813</v>
      </c>
      <c r="DN6" s="108" t="s">
        <v>819</v>
      </c>
      <c r="DO6" s="108" t="s">
        <v>824</v>
      </c>
      <c r="DP6" s="108" t="s">
        <v>831</v>
      </c>
      <c r="DQ6" s="108" t="s">
        <v>837</v>
      </c>
      <c r="DR6" s="108" t="s">
        <v>843</v>
      </c>
      <c r="DS6" s="108" t="s">
        <v>850</v>
      </c>
      <c r="DT6" s="109" t="s">
        <v>856</v>
      </c>
      <c r="DU6" s="108" t="s">
        <v>861</v>
      </c>
      <c r="DV6" s="108" t="s">
        <v>866</v>
      </c>
      <c r="DW6" s="108" t="s">
        <v>871</v>
      </c>
      <c r="DX6" s="108" t="s">
        <v>876</v>
      </c>
      <c r="DY6" s="108" t="s">
        <v>881</v>
      </c>
      <c r="DZ6" s="108" t="s">
        <v>886</v>
      </c>
      <c r="EA6" s="108" t="s">
        <v>893</v>
      </c>
      <c r="EB6" s="108" t="s">
        <v>898</v>
      </c>
      <c r="EC6" s="108" t="s">
        <v>903</v>
      </c>
      <c r="ED6" s="108" t="s">
        <v>906</v>
      </c>
      <c r="EE6" s="110" t="s">
        <v>518</v>
      </c>
      <c r="EF6" s="111" t="s">
        <v>910</v>
      </c>
      <c r="EG6" s="108" t="s">
        <v>529</v>
      </c>
      <c r="EH6" s="112" t="s">
        <v>529</v>
      </c>
      <c r="EI6" s="109" t="s">
        <v>920</v>
      </c>
      <c r="EJ6" s="109" t="s">
        <v>926</v>
      </c>
      <c r="EK6" s="109" t="s">
        <v>928</v>
      </c>
      <c r="EL6" s="108" t="s">
        <v>554</v>
      </c>
      <c r="EM6" s="108" t="s">
        <v>3351</v>
      </c>
      <c r="EN6" s="108" t="s">
        <v>935</v>
      </c>
      <c r="EO6" s="108" t="s">
        <v>940</v>
      </c>
      <c r="EP6" s="108" t="s">
        <v>946</v>
      </c>
      <c r="EQ6" s="108" t="s">
        <v>952</v>
      </c>
      <c r="ER6" s="84" t="s">
        <v>3352</v>
      </c>
      <c r="ES6" s="108" t="s">
        <v>957</v>
      </c>
      <c r="ET6" s="108" t="s">
        <v>962</v>
      </c>
      <c r="EU6" s="108" t="s">
        <v>967</v>
      </c>
      <c r="EV6" s="108" t="s">
        <v>972</v>
      </c>
      <c r="EW6" s="108" t="s">
        <v>979</v>
      </c>
      <c r="EX6" s="109" t="s">
        <v>984</v>
      </c>
      <c r="EY6" s="108" t="s">
        <v>990</v>
      </c>
      <c r="EZ6" s="108" t="s">
        <v>996</v>
      </c>
      <c r="FA6" s="108" t="s">
        <v>1003</v>
      </c>
      <c r="FB6" s="108" t="s">
        <v>1007</v>
      </c>
      <c r="FC6" s="108" t="s">
        <v>1013</v>
      </c>
      <c r="FD6" s="108" t="s">
        <v>1018</v>
      </c>
      <c r="FE6" s="108" t="s">
        <v>3046</v>
      </c>
      <c r="FF6" s="84" t="s">
        <v>3047</v>
      </c>
      <c r="FG6" s="84"/>
      <c r="FH6" s="84" t="s">
        <v>3048</v>
      </c>
      <c r="FI6" s="108" t="s">
        <v>3046</v>
      </c>
      <c r="FJ6" s="84" t="s">
        <v>3049</v>
      </c>
      <c r="FK6" s="84"/>
      <c r="FL6" s="84" t="s">
        <v>3050</v>
      </c>
      <c r="FM6" s="108" t="s">
        <v>3046</v>
      </c>
      <c r="FN6" s="84" t="s">
        <v>3051</v>
      </c>
      <c r="FO6" s="84"/>
      <c r="FP6" s="84" t="s">
        <v>3052</v>
      </c>
      <c r="FQ6" s="108" t="s">
        <v>3046</v>
      </c>
      <c r="FR6" s="84" t="s">
        <v>3053</v>
      </c>
      <c r="FS6" s="84"/>
      <c r="FT6" s="84" t="s">
        <v>3054</v>
      </c>
      <c r="FU6" s="108" t="s">
        <v>3046</v>
      </c>
      <c r="FV6" s="84" t="s">
        <v>3055</v>
      </c>
      <c r="FW6" s="84"/>
      <c r="FX6" s="84" t="s">
        <v>3056</v>
      </c>
      <c r="FY6" s="108" t="s">
        <v>3046</v>
      </c>
      <c r="FZ6" s="84" t="s">
        <v>3057</v>
      </c>
      <c r="GA6" s="84" t="s">
        <v>3058</v>
      </c>
      <c r="GB6" s="84" t="s">
        <v>3059</v>
      </c>
      <c r="GC6" s="84" t="s">
        <v>3046</v>
      </c>
      <c r="GD6" s="84" t="s">
        <v>3060</v>
      </c>
      <c r="GE6" s="84"/>
      <c r="GF6" s="84" t="s">
        <v>3061</v>
      </c>
      <c r="GG6" s="84" t="s">
        <v>3046</v>
      </c>
      <c r="GH6" s="84" t="s">
        <v>3062</v>
      </c>
      <c r="GI6" s="84"/>
      <c r="GJ6" s="84" t="s">
        <v>3063</v>
      </c>
      <c r="GK6" s="108" t="s">
        <v>1025</v>
      </c>
      <c r="GL6" s="108" t="s">
        <v>1031</v>
      </c>
      <c r="GM6" s="108" t="s">
        <v>1036</v>
      </c>
      <c r="GN6" s="108" t="s">
        <v>996</v>
      </c>
      <c r="GO6" s="108" t="s">
        <v>1045</v>
      </c>
      <c r="GP6" s="108" t="s">
        <v>1050</v>
      </c>
      <c r="GQ6" s="108" t="s">
        <v>1056</v>
      </c>
      <c r="GR6" s="108" t="s">
        <v>1061</v>
      </c>
      <c r="GS6" s="92" t="s">
        <v>2895</v>
      </c>
      <c r="GT6" s="91" t="s">
        <v>3064</v>
      </c>
      <c r="GU6" s="92" t="s">
        <v>3065</v>
      </c>
      <c r="GV6" s="92" t="s">
        <v>3066</v>
      </c>
      <c r="GW6" s="108" t="s">
        <v>1066</v>
      </c>
      <c r="GX6" s="108" t="s">
        <v>1072</v>
      </c>
      <c r="GY6" s="108" t="s">
        <v>1078</v>
      </c>
      <c r="GZ6" s="108" t="s">
        <v>1084</v>
      </c>
      <c r="HA6" s="108" t="s">
        <v>1091</v>
      </c>
      <c r="HB6" s="108" t="s">
        <v>1097</v>
      </c>
      <c r="HC6" s="108" t="s">
        <v>1103</v>
      </c>
      <c r="HD6" s="108" t="s">
        <v>1108</v>
      </c>
      <c r="HE6" s="108" t="s">
        <v>1114</v>
      </c>
      <c r="HF6" s="108" t="s">
        <v>1120</v>
      </c>
      <c r="HG6" s="108" t="s">
        <v>1126</v>
      </c>
      <c r="HH6" s="108" t="s">
        <v>1131</v>
      </c>
      <c r="HI6" s="108" t="s">
        <v>1137</v>
      </c>
      <c r="HJ6" s="108" t="s">
        <v>1143</v>
      </c>
      <c r="HK6" s="108" t="s">
        <v>1148</v>
      </c>
      <c r="HL6" s="108" t="s">
        <v>1153</v>
      </c>
      <c r="HM6" s="108" t="s">
        <v>1160</v>
      </c>
      <c r="HN6" s="108" t="s">
        <v>1166</v>
      </c>
      <c r="HO6" s="108" t="s">
        <v>1171</v>
      </c>
      <c r="HP6" s="92" t="s">
        <v>1176</v>
      </c>
      <c r="HQ6" s="84" t="s">
        <v>2712</v>
      </c>
      <c r="HR6" s="149" t="s">
        <v>3364</v>
      </c>
      <c r="HS6" s="149" t="s">
        <v>3364</v>
      </c>
      <c r="HT6" s="150" t="s">
        <v>3067</v>
      </c>
      <c r="HU6" s="92" t="s">
        <v>1178</v>
      </c>
      <c r="HV6" s="104" t="s">
        <v>518</v>
      </c>
      <c r="HW6" s="113" t="s">
        <v>1178</v>
      </c>
      <c r="HX6" s="92" t="s">
        <v>529</v>
      </c>
      <c r="HY6" s="105" t="s">
        <v>1182</v>
      </c>
      <c r="HZ6" s="105" t="s">
        <v>1184</v>
      </c>
      <c r="IA6" s="105" t="s">
        <v>1187</v>
      </c>
      <c r="IB6" s="114" t="s">
        <v>554</v>
      </c>
      <c r="IC6" s="106" t="s">
        <v>563</v>
      </c>
      <c r="ID6" s="106" t="s">
        <v>3351</v>
      </c>
      <c r="IE6" s="106" t="s">
        <v>1193</v>
      </c>
      <c r="IF6" s="106" t="s">
        <v>1200</v>
      </c>
      <c r="IG6" s="106" t="s">
        <v>1207</v>
      </c>
      <c r="IH6" s="107" t="s">
        <v>1214</v>
      </c>
      <c r="II6" s="106" t="s">
        <v>3296</v>
      </c>
      <c r="IJ6" s="106" t="s">
        <v>1221</v>
      </c>
      <c r="IK6" s="106" t="s">
        <v>1226</v>
      </c>
      <c r="IL6" s="106" t="s">
        <v>1232</v>
      </c>
      <c r="IM6" s="107" t="s">
        <v>1238</v>
      </c>
      <c r="IN6" s="84" t="s">
        <v>1221</v>
      </c>
      <c r="IO6" s="84" t="s">
        <v>3068</v>
      </c>
      <c r="IP6" s="92"/>
      <c r="IQ6" s="84" t="s">
        <v>3069</v>
      </c>
      <c r="IR6" s="106" t="s">
        <v>1245</v>
      </c>
      <c r="IS6" s="106" t="s">
        <v>1252</v>
      </c>
      <c r="IT6" s="106" t="s">
        <v>1258</v>
      </c>
      <c r="IU6" s="107" t="s">
        <v>1264</v>
      </c>
      <c r="IV6" s="106" t="s">
        <v>1271</v>
      </c>
      <c r="IW6" s="107" t="s">
        <v>1277</v>
      </c>
      <c r="IX6" s="106" t="s">
        <v>1258</v>
      </c>
      <c r="IY6" s="107" t="s">
        <v>1264</v>
      </c>
      <c r="IZ6" s="106" t="s">
        <v>1288</v>
      </c>
      <c r="JA6" s="106" t="s">
        <v>1295</v>
      </c>
      <c r="JB6" s="107" t="s">
        <v>1302</v>
      </c>
      <c r="JC6" s="106" t="s">
        <v>1309</v>
      </c>
      <c r="JD6" s="106" t="s">
        <v>1315</v>
      </c>
      <c r="JE6" s="107" t="s">
        <v>1322</v>
      </c>
      <c r="JF6" s="106" t="s">
        <v>1329</v>
      </c>
      <c r="JG6" s="106" t="s">
        <v>1335</v>
      </c>
      <c r="JH6" s="107" t="s">
        <v>1342</v>
      </c>
      <c r="JI6" s="92" t="s">
        <v>2215</v>
      </c>
      <c r="JJ6" s="92" t="s">
        <v>3070</v>
      </c>
      <c r="JK6" s="92" t="s">
        <v>3071</v>
      </c>
      <c r="JL6" s="92" t="s">
        <v>3072</v>
      </c>
      <c r="JM6" s="106" t="s">
        <v>1349</v>
      </c>
      <c r="JN6" s="106" t="s">
        <v>1355</v>
      </c>
      <c r="JO6" s="106" t="s">
        <v>1360</v>
      </c>
      <c r="JP6" s="107" t="s">
        <v>1364</v>
      </c>
      <c r="JQ6" s="106" t="s">
        <v>1370</v>
      </c>
      <c r="JR6" s="106" t="s">
        <v>1376</v>
      </c>
      <c r="JS6" s="106" t="s">
        <v>1382</v>
      </c>
      <c r="JT6" s="107" t="s">
        <v>1388</v>
      </c>
      <c r="JU6" s="106" t="s">
        <v>1394</v>
      </c>
      <c r="JV6" s="106" t="s">
        <v>1401</v>
      </c>
      <c r="JW6" s="106" t="s">
        <v>1407</v>
      </c>
      <c r="JX6" s="107" t="s">
        <v>1414</v>
      </c>
      <c r="JY6" s="106" t="s">
        <v>3300</v>
      </c>
      <c r="JZ6" s="106" t="s">
        <v>1421</v>
      </c>
      <c r="KA6" s="106" t="s">
        <v>1428</v>
      </c>
      <c r="KB6" s="106" t="s">
        <v>1258</v>
      </c>
      <c r="KC6" s="107" t="s">
        <v>1264</v>
      </c>
      <c r="KD6" s="106" t="s">
        <v>1440</v>
      </c>
      <c r="KE6" s="106" t="s">
        <v>1445</v>
      </c>
      <c r="KF6" s="106" t="s">
        <v>1452</v>
      </c>
      <c r="KG6" s="107" t="s">
        <v>1459</v>
      </c>
      <c r="KH6" s="106" t="s">
        <v>1475</v>
      </c>
      <c r="KI6" s="106" t="s">
        <v>1482</v>
      </c>
      <c r="KJ6" s="106" t="s">
        <v>1452</v>
      </c>
      <c r="KK6" s="107" t="s">
        <v>1491</v>
      </c>
      <c r="KL6" s="106" t="s">
        <v>1498</v>
      </c>
      <c r="KM6" s="106" t="s">
        <v>1505</v>
      </c>
      <c r="KN6" s="107" t="s">
        <v>1511</v>
      </c>
      <c r="KO6" s="106" t="s">
        <v>1518</v>
      </c>
      <c r="KP6" s="106" t="s">
        <v>1524</v>
      </c>
      <c r="KQ6" s="107" t="s">
        <v>1529</v>
      </c>
      <c r="KR6" s="106" t="s">
        <v>1535</v>
      </c>
      <c r="KS6" s="106" t="s">
        <v>1541</v>
      </c>
      <c r="KT6" s="107" t="s">
        <v>1547</v>
      </c>
      <c r="KU6" s="106" t="s">
        <v>1553</v>
      </c>
      <c r="KV6" s="106" t="s">
        <v>1559</v>
      </c>
      <c r="KW6" s="107" t="s">
        <v>1565</v>
      </c>
      <c r="KX6" s="106" t="s">
        <v>1571</v>
      </c>
      <c r="KY6" s="107" t="s">
        <v>1576</v>
      </c>
      <c r="KZ6" s="106" t="s">
        <v>1452</v>
      </c>
      <c r="LA6" s="107" t="s">
        <v>1584</v>
      </c>
      <c r="LB6" s="106" t="s">
        <v>1589</v>
      </c>
      <c r="LC6" s="106" t="s">
        <v>1595</v>
      </c>
      <c r="LD6" s="106" t="s">
        <v>1452</v>
      </c>
      <c r="LE6" s="107" t="s">
        <v>1598</v>
      </c>
      <c r="LF6" s="106" t="s">
        <v>1605</v>
      </c>
      <c r="LG6" s="106" t="s">
        <v>1611</v>
      </c>
      <c r="LH6" s="107" t="s">
        <v>1616</v>
      </c>
      <c r="LI6" s="106" t="s">
        <v>1623</v>
      </c>
      <c r="LJ6" s="107" t="s">
        <v>1629</v>
      </c>
      <c r="LK6" s="106" t="s">
        <v>1452</v>
      </c>
      <c r="LL6" s="107" t="s">
        <v>1637</v>
      </c>
      <c r="LM6" s="106" t="s">
        <v>1644</v>
      </c>
      <c r="LN6" s="106" t="s">
        <v>1650</v>
      </c>
      <c r="LO6" s="107" t="s">
        <v>1656</v>
      </c>
      <c r="LP6" s="92" t="s">
        <v>1659</v>
      </c>
      <c r="LQ6" s="104" t="s">
        <v>518</v>
      </c>
      <c r="LR6" s="113" t="s">
        <v>495</v>
      </c>
      <c r="LS6" s="92" t="s">
        <v>529</v>
      </c>
      <c r="LT6" s="105" t="s">
        <v>1662</v>
      </c>
      <c r="LU6" s="105" t="s">
        <v>1664</v>
      </c>
      <c r="LV6" s="105" t="s">
        <v>1187</v>
      </c>
      <c r="LW6" s="114" t="s">
        <v>554</v>
      </c>
      <c r="LX6" s="106" t="s">
        <v>563</v>
      </c>
      <c r="LY6" s="106" t="s">
        <v>3351</v>
      </c>
      <c r="LZ6" s="92" t="s">
        <v>1671</v>
      </c>
      <c r="MA6" s="92" t="s">
        <v>1678</v>
      </c>
      <c r="MB6" s="92" t="s">
        <v>1685</v>
      </c>
      <c r="MC6" s="92" t="s">
        <v>1692</v>
      </c>
      <c r="MD6" s="92" t="s">
        <v>1699</v>
      </c>
      <c r="ME6" s="92" t="s">
        <v>1706</v>
      </c>
      <c r="MF6" s="92" t="s">
        <v>1713</v>
      </c>
      <c r="MG6" s="92" t="s">
        <v>1720</v>
      </c>
      <c r="MH6" s="92" t="s">
        <v>1725</v>
      </c>
      <c r="MI6" s="92" t="s">
        <v>1727</v>
      </c>
      <c r="MJ6" s="92" t="s">
        <v>1728</v>
      </c>
      <c r="MK6" s="84" t="s">
        <v>1733</v>
      </c>
      <c r="ML6" s="92" t="s">
        <v>1740</v>
      </c>
      <c r="MM6" s="92" t="s">
        <v>1745</v>
      </c>
      <c r="MN6" s="92" t="s">
        <v>1750</v>
      </c>
      <c r="MO6" s="92" t="s">
        <v>1755</v>
      </c>
      <c r="MP6" s="92" t="s">
        <v>1761</v>
      </c>
      <c r="MQ6" s="92" t="s">
        <v>1767</v>
      </c>
      <c r="MR6" s="92" t="s">
        <v>1773</v>
      </c>
      <c r="MS6" s="92" t="s">
        <v>1779</v>
      </c>
      <c r="MT6" s="92" t="s">
        <v>1786</v>
      </c>
      <c r="MU6" s="92" t="s">
        <v>1792</v>
      </c>
      <c r="MV6" s="92" t="s">
        <v>1798</v>
      </c>
      <c r="MW6" s="92" t="s">
        <v>1804</v>
      </c>
      <c r="MX6" s="92" t="s">
        <v>1810</v>
      </c>
      <c r="MY6" s="92" t="s">
        <v>1815</v>
      </c>
      <c r="MZ6" s="92" t="s">
        <v>1821</v>
      </c>
      <c r="NA6" s="92" t="s">
        <v>1828</v>
      </c>
      <c r="NB6" s="92" t="s">
        <v>1837</v>
      </c>
      <c r="NC6" s="92" t="s">
        <v>1842</v>
      </c>
      <c r="ND6" s="92" t="s">
        <v>1848</v>
      </c>
      <c r="NE6" s="92" t="s">
        <v>1853</v>
      </c>
      <c r="NF6" s="92" t="s">
        <v>1859</v>
      </c>
      <c r="NG6" s="92" t="s">
        <v>1866</v>
      </c>
      <c r="NH6" s="92" t="s">
        <v>1873</v>
      </c>
      <c r="NI6" s="92" t="s">
        <v>1879</v>
      </c>
      <c r="NJ6" s="92"/>
      <c r="NK6" s="92" t="s">
        <v>1886</v>
      </c>
      <c r="NL6" s="92" t="s">
        <v>1893</v>
      </c>
      <c r="NM6" s="92" t="s">
        <v>1899</v>
      </c>
      <c r="NN6" s="92" t="s">
        <v>1905</v>
      </c>
      <c r="NO6" s="92" t="s">
        <v>1911</v>
      </c>
      <c r="NP6" s="92" t="s">
        <v>1917</v>
      </c>
      <c r="NQ6" s="92" t="s">
        <v>1923</v>
      </c>
      <c r="NR6" s="92" t="s">
        <v>1929</v>
      </c>
      <c r="NS6" s="92" t="s">
        <v>1935</v>
      </c>
      <c r="NT6" s="92" t="s">
        <v>1941</v>
      </c>
      <c r="NU6" s="92" t="s">
        <v>1946</v>
      </c>
      <c r="NV6" s="92" t="s">
        <v>1951</v>
      </c>
      <c r="NW6" s="92" t="s">
        <v>1957</v>
      </c>
      <c r="NX6" s="92" t="s">
        <v>1962</v>
      </c>
      <c r="NY6" s="92" t="s">
        <v>1967</v>
      </c>
      <c r="NZ6" s="92" t="s">
        <v>1974</v>
      </c>
      <c r="OA6" s="92" t="s">
        <v>1980</v>
      </c>
      <c r="OB6" s="92" t="s">
        <v>1984</v>
      </c>
      <c r="OC6" s="92" t="s">
        <v>1988</v>
      </c>
      <c r="OD6" s="92" t="s">
        <v>1992</v>
      </c>
      <c r="OE6" s="92" t="s">
        <v>1994</v>
      </c>
      <c r="OF6" s="104" t="s">
        <v>518</v>
      </c>
      <c r="OG6" s="113" t="s">
        <v>509</v>
      </c>
      <c r="OH6" s="92" t="s">
        <v>529</v>
      </c>
      <c r="OI6" s="105" t="s">
        <v>1662</v>
      </c>
      <c r="OJ6" s="105" t="s">
        <v>1184</v>
      </c>
      <c r="OK6" s="105" t="s">
        <v>1187</v>
      </c>
      <c r="OL6" s="114" t="s">
        <v>554</v>
      </c>
      <c r="OM6" s="106" t="s">
        <v>563</v>
      </c>
      <c r="ON6" s="106" t="s">
        <v>3351</v>
      </c>
      <c r="OO6" s="106" t="s">
        <v>2002</v>
      </c>
      <c r="OP6" s="106" t="s">
        <v>2008</v>
      </c>
      <c r="OQ6" s="106" t="s">
        <v>2014</v>
      </c>
      <c r="OR6" s="107" t="s">
        <v>2020</v>
      </c>
      <c r="OS6" s="84" t="s">
        <v>3353</v>
      </c>
      <c r="OT6" s="106" t="s">
        <v>2026</v>
      </c>
      <c r="OU6" s="106" t="s">
        <v>2032</v>
      </c>
      <c r="OV6" s="106" t="s">
        <v>2037</v>
      </c>
      <c r="OW6" s="106" t="s">
        <v>2043</v>
      </c>
      <c r="OX6" s="106" t="s">
        <v>2049</v>
      </c>
      <c r="OY6" s="106" t="s">
        <v>2055</v>
      </c>
      <c r="OZ6" s="107" t="s">
        <v>2060</v>
      </c>
      <c r="PA6" s="106" t="s">
        <v>2066</v>
      </c>
      <c r="PB6" s="106" t="s">
        <v>2073</v>
      </c>
      <c r="PC6" s="106" t="s">
        <v>2079</v>
      </c>
      <c r="PD6" s="106" t="s">
        <v>2085</v>
      </c>
      <c r="PE6" s="106" t="s">
        <v>2091</v>
      </c>
      <c r="PF6" s="106" t="s">
        <v>2097</v>
      </c>
      <c r="PG6" s="106" t="s">
        <v>2103</v>
      </c>
      <c r="PH6" s="106" t="s">
        <v>2109</v>
      </c>
      <c r="PI6" s="106" t="s">
        <v>2116</v>
      </c>
      <c r="PJ6" s="106" t="s">
        <v>2123</v>
      </c>
      <c r="PK6" s="106" t="s">
        <v>2129</v>
      </c>
      <c r="PL6" s="106" t="s">
        <v>2135</v>
      </c>
      <c r="PM6" s="106" t="s">
        <v>2141</v>
      </c>
      <c r="PN6" s="106" t="s">
        <v>2147</v>
      </c>
      <c r="PO6" s="106" t="s">
        <v>2153</v>
      </c>
      <c r="PP6" s="106" t="s">
        <v>2159</v>
      </c>
      <c r="PQ6" s="106" t="s">
        <v>2165</v>
      </c>
      <c r="PR6" s="106" t="s">
        <v>2172</v>
      </c>
      <c r="PS6" s="106" t="s">
        <v>2178</v>
      </c>
      <c r="PT6" s="106" t="s">
        <v>2184</v>
      </c>
      <c r="PU6" s="107" t="s">
        <v>2190</v>
      </c>
      <c r="PV6" s="84" t="s">
        <v>3073</v>
      </c>
      <c r="PW6" s="92" t="s">
        <v>3074</v>
      </c>
      <c r="PX6" s="92" t="s">
        <v>3075</v>
      </c>
      <c r="PY6" s="84" t="s">
        <v>3073</v>
      </c>
      <c r="PZ6" s="92" t="s">
        <v>3076</v>
      </c>
      <c r="QA6" s="92" t="s">
        <v>3077</v>
      </c>
      <c r="QB6" s="84" t="s">
        <v>3073</v>
      </c>
      <c r="QC6" s="92" t="s">
        <v>3078</v>
      </c>
      <c r="QD6" s="92" t="s">
        <v>3079</v>
      </c>
      <c r="QE6" s="84" t="s">
        <v>518</v>
      </c>
      <c r="QF6" s="84" t="s">
        <v>529</v>
      </c>
      <c r="QG6" s="84" t="s">
        <v>2309</v>
      </c>
      <c r="QH6" s="84" t="s">
        <v>2483</v>
      </c>
      <c r="QI6" s="84" t="s">
        <v>2505</v>
      </c>
      <c r="QJ6" s="84" t="s">
        <v>554</v>
      </c>
      <c r="QK6" s="106" t="s">
        <v>563</v>
      </c>
      <c r="QL6" s="106" t="s">
        <v>3351</v>
      </c>
      <c r="QM6" s="84"/>
      <c r="QN6" s="84"/>
      <c r="QO6" s="84"/>
      <c r="QP6" s="84"/>
      <c r="QQ6" s="84"/>
      <c r="QR6" s="84"/>
      <c r="QS6" s="84"/>
      <c r="QT6" s="84"/>
      <c r="QU6" s="84"/>
      <c r="QV6" s="84"/>
      <c r="QW6" s="84"/>
      <c r="QX6" s="84"/>
      <c r="QY6" s="84"/>
      <c r="QZ6" s="84"/>
      <c r="RA6" s="84"/>
      <c r="RB6" s="97"/>
      <c r="RC6" s="84"/>
      <c r="RD6" s="84"/>
      <c r="RE6" s="84"/>
      <c r="RF6" s="84"/>
      <c r="RG6" s="97"/>
      <c r="RH6" s="84"/>
      <c r="RI6" s="84"/>
      <c r="RJ6" s="84"/>
      <c r="RK6" s="84"/>
      <c r="RL6" s="97"/>
      <c r="RM6" s="84"/>
      <c r="RN6" s="84"/>
      <c r="RO6" s="84"/>
      <c r="RP6" s="84"/>
      <c r="RQ6" s="97"/>
      <c r="RR6" s="84"/>
      <c r="RS6" s="84"/>
      <c r="RT6" s="84"/>
      <c r="RU6" s="84"/>
      <c r="RV6" s="97"/>
      <c r="RW6" s="84"/>
      <c r="RX6" s="84"/>
      <c r="RY6" s="84"/>
      <c r="RZ6" s="97"/>
      <c r="SA6" s="84"/>
      <c r="SB6" s="84"/>
      <c r="SC6" s="84"/>
      <c r="SD6" s="97"/>
      <c r="SE6" s="84"/>
      <c r="SF6" s="84"/>
      <c r="SG6" s="84"/>
      <c r="SH6" s="97"/>
      <c r="SI6" s="84"/>
      <c r="SJ6" s="84"/>
      <c r="SK6" s="84"/>
      <c r="SL6" s="97"/>
      <c r="SM6" s="84"/>
      <c r="SN6" s="84"/>
      <c r="SO6" s="84"/>
      <c r="SP6" s="97"/>
      <c r="SQ6" s="84"/>
      <c r="SR6" s="84"/>
      <c r="SS6" s="84"/>
      <c r="ST6" s="97"/>
      <c r="SU6" s="84"/>
      <c r="SV6" s="84"/>
      <c r="SW6" s="84"/>
      <c r="SX6" s="97"/>
      <c r="SY6" s="84"/>
      <c r="SZ6" s="84"/>
      <c r="TA6" s="84"/>
      <c r="TB6" s="97"/>
      <c r="TC6" s="84"/>
      <c r="TD6" s="84"/>
      <c r="TE6" s="84"/>
      <c r="TF6" s="97"/>
      <c r="TG6" s="84"/>
      <c r="TH6" s="84"/>
      <c r="TI6" s="84"/>
      <c r="TJ6" s="97"/>
      <c r="TK6" s="84"/>
      <c r="TL6" s="84"/>
      <c r="TM6" s="84"/>
      <c r="TN6" s="97"/>
      <c r="TO6" s="84"/>
      <c r="TP6" s="84"/>
      <c r="TQ6" s="84"/>
      <c r="TR6" s="97"/>
      <c r="TS6" s="84"/>
      <c r="TT6" s="84"/>
      <c r="TU6" s="84"/>
      <c r="TV6" s="97"/>
      <c r="TW6" s="84"/>
      <c r="TX6" s="84"/>
      <c r="TY6" s="84"/>
      <c r="TZ6" s="97"/>
      <c r="UA6" s="84"/>
      <c r="UB6" s="84"/>
      <c r="UC6" s="84"/>
      <c r="UD6" s="97"/>
      <c r="UE6" s="84"/>
      <c r="UF6" s="84"/>
      <c r="UG6" s="84"/>
      <c r="UH6" s="97"/>
      <c r="UI6" s="84"/>
      <c r="UJ6" s="84"/>
      <c r="UK6" s="84"/>
      <c r="UL6" s="97"/>
      <c r="UM6" s="84"/>
      <c r="UN6" s="84"/>
      <c r="UO6" s="84"/>
      <c r="UP6" s="97"/>
      <c r="UQ6" s="84"/>
      <c r="UR6" s="84"/>
      <c r="US6" s="84"/>
      <c r="UT6" s="97"/>
      <c r="UU6" s="84"/>
      <c r="UV6" s="84"/>
      <c r="UW6" s="84"/>
      <c r="UX6" s="97"/>
      <c r="UY6" s="84"/>
      <c r="UZ6" s="84"/>
      <c r="VA6" s="84"/>
      <c r="VB6" s="97"/>
      <c r="VC6" s="84"/>
      <c r="VD6" s="97"/>
      <c r="VE6" s="97"/>
      <c r="VF6" s="97"/>
      <c r="VG6" s="97"/>
      <c r="VH6" s="97"/>
      <c r="VI6" s="97"/>
      <c r="VJ6" s="97"/>
      <c r="VK6" s="97"/>
      <c r="VL6" s="97"/>
      <c r="VM6" s="97"/>
      <c r="VN6" s="97"/>
      <c r="VO6" s="97"/>
      <c r="VP6" s="97"/>
      <c r="VQ6" s="97"/>
      <c r="VR6" s="97"/>
      <c r="VS6" s="97"/>
      <c r="VT6" s="97"/>
      <c r="VU6" s="97"/>
      <c r="VV6" s="97"/>
      <c r="VW6" s="97"/>
      <c r="VX6" s="97"/>
      <c r="VY6" s="97"/>
      <c r="VZ6" s="97"/>
      <c r="WA6" s="97"/>
      <c r="WB6" s="97"/>
      <c r="WC6" s="97"/>
      <c r="WD6" s="97"/>
      <c r="WE6" s="97"/>
      <c r="WF6" s="97"/>
      <c r="WG6" s="97"/>
      <c r="WH6" s="97"/>
      <c r="WI6" s="97"/>
      <c r="WJ6" s="97"/>
      <c r="WK6" s="97"/>
      <c r="WL6" s="97"/>
      <c r="WM6" s="97"/>
      <c r="WN6" s="97"/>
      <c r="WO6" s="97"/>
      <c r="WP6" s="97"/>
      <c r="WQ6" s="97"/>
      <c r="WR6" s="97"/>
      <c r="WS6" s="97"/>
      <c r="WT6" s="97"/>
      <c r="WU6" s="97"/>
      <c r="WV6" s="97"/>
      <c r="WW6" s="97"/>
      <c r="WX6" s="97"/>
      <c r="WY6" s="97"/>
      <c r="WZ6" s="97"/>
      <c r="XA6" s="97"/>
      <c r="XB6" s="97"/>
      <c r="XC6" s="97"/>
      <c r="XD6" s="97"/>
      <c r="XE6" s="97"/>
      <c r="XF6" s="97"/>
      <c r="XG6" s="97"/>
      <c r="XH6" s="97"/>
      <c r="XI6" s="97"/>
      <c r="XJ6" s="97"/>
      <c r="XK6" s="97"/>
      <c r="XL6" s="97"/>
      <c r="XM6" s="97"/>
      <c r="XN6" s="97"/>
      <c r="XO6" s="97"/>
      <c r="XP6" s="97"/>
      <c r="XQ6" s="97"/>
      <c r="XR6" s="97"/>
      <c r="XS6" s="97"/>
      <c r="XT6" s="97"/>
      <c r="XU6" s="97"/>
      <c r="XV6" s="97"/>
      <c r="XW6" s="97"/>
      <c r="XX6" s="97"/>
      <c r="XY6" s="97"/>
      <c r="XZ6" s="97"/>
      <c r="YA6" s="97"/>
      <c r="YB6" s="97"/>
      <c r="YC6" s="97"/>
      <c r="YD6" s="97"/>
      <c r="YE6" s="97"/>
      <c r="YF6" s="97"/>
      <c r="YG6" s="97"/>
      <c r="YH6" s="97"/>
      <c r="YI6" s="97"/>
      <c r="YJ6" s="97"/>
      <c r="YK6" s="97"/>
      <c r="YL6" s="97"/>
      <c r="YM6" s="97"/>
      <c r="YN6" s="97"/>
      <c r="YO6" s="97"/>
      <c r="YP6" s="97"/>
      <c r="YQ6" s="97"/>
      <c r="YR6" s="97"/>
      <c r="YS6" s="97"/>
      <c r="YT6" s="97"/>
      <c r="YU6" s="97"/>
      <c r="YV6" s="97"/>
      <c r="YW6" s="97"/>
      <c r="YX6" s="97"/>
      <c r="YY6" s="97"/>
      <c r="YZ6" s="97"/>
      <c r="ZA6" s="97"/>
      <c r="ZB6" s="97"/>
      <c r="ZC6" s="97"/>
      <c r="ZD6" s="97"/>
      <c r="ZE6" s="97"/>
      <c r="ZF6" s="97"/>
      <c r="ZG6" s="97"/>
      <c r="ZH6" s="97"/>
      <c r="ZI6" s="97"/>
      <c r="ZJ6" s="97"/>
      <c r="ZK6" s="97"/>
      <c r="ZL6" s="97"/>
      <c r="ZM6" s="97"/>
      <c r="ZN6" s="97"/>
      <c r="ZO6" s="97"/>
      <c r="ZP6" s="97"/>
      <c r="ZQ6" s="97"/>
      <c r="ZR6" s="97"/>
      <c r="ZS6" s="97"/>
      <c r="ZT6" s="97"/>
      <c r="ZU6" s="97"/>
      <c r="ZV6" s="97"/>
      <c r="ZW6" s="97"/>
      <c r="ZX6" s="97"/>
      <c r="ZY6" s="97"/>
      <c r="ZZ6" s="97"/>
      <c r="AAA6" s="97"/>
      <c r="AAB6" s="97"/>
      <c r="AAC6" s="97"/>
      <c r="AAD6" s="97"/>
      <c r="AAE6" s="97"/>
      <c r="AAF6" s="97"/>
      <c r="AAG6" s="97"/>
      <c r="AAH6" s="97"/>
      <c r="AAI6" s="97"/>
      <c r="AAJ6" s="97"/>
      <c r="AAK6" s="97"/>
      <c r="AAL6" s="97"/>
      <c r="AAM6" s="97"/>
      <c r="AAN6" s="97"/>
      <c r="AAO6" s="97"/>
      <c r="AAP6" s="97"/>
      <c r="AAQ6" s="97"/>
      <c r="AAR6" s="97"/>
      <c r="AAS6" s="97"/>
      <c r="AAT6" s="97"/>
      <c r="AAU6" s="97"/>
      <c r="AAV6" s="97"/>
      <c r="AAW6" s="97"/>
      <c r="AAX6" s="97"/>
      <c r="AAY6" s="97"/>
      <c r="AAZ6" s="97"/>
      <c r="ABA6" s="97"/>
      <c r="ABB6" s="97"/>
      <c r="ABC6" s="97"/>
      <c r="ABD6" s="97"/>
      <c r="ABE6" s="97"/>
      <c r="ABF6" s="97"/>
      <c r="ABG6" s="97"/>
      <c r="ABH6" s="97"/>
      <c r="ABI6" s="97"/>
      <c r="ABJ6" s="97"/>
      <c r="ABK6" s="97"/>
      <c r="ABL6" s="97"/>
      <c r="ABM6" s="97"/>
      <c r="ABN6" s="97"/>
      <c r="ABO6" s="97"/>
      <c r="ABP6" s="97"/>
      <c r="ABQ6" s="97"/>
      <c r="ABR6" s="97"/>
      <c r="ABS6" s="97"/>
      <c r="ABT6" s="97"/>
      <c r="ABU6" s="97"/>
      <c r="ABV6" s="97"/>
      <c r="ABW6" s="97"/>
      <c r="ABX6" s="97"/>
      <c r="ABY6" s="97"/>
      <c r="ABZ6" s="97"/>
      <c r="ACA6" s="97"/>
      <c r="ACB6" s="97"/>
      <c r="ACC6" s="97"/>
      <c r="ACD6" s="97"/>
      <c r="ACE6" s="97"/>
      <c r="ACF6" s="97"/>
      <c r="ACG6" s="97"/>
      <c r="ACH6" s="97"/>
      <c r="ACI6" s="97"/>
      <c r="ACJ6" s="97"/>
      <c r="ACK6" s="97"/>
      <c r="ACL6" s="97"/>
      <c r="ACM6" s="97"/>
      <c r="ACN6" s="97"/>
      <c r="ACO6" s="97"/>
      <c r="ACP6" s="97"/>
      <c r="ACQ6" s="97"/>
      <c r="ACR6" s="97"/>
      <c r="ACS6" s="97"/>
      <c r="ACT6" s="97"/>
      <c r="ACU6" s="97"/>
      <c r="ACV6" s="97"/>
      <c r="ACW6" s="97"/>
      <c r="ACX6" s="97"/>
      <c r="ACY6" s="97"/>
      <c r="ACZ6" s="97"/>
      <c r="ADA6" s="97"/>
      <c r="ADB6" s="97"/>
      <c r="ADC6" s="97"/>
      <c r="ADD6" s="97"/>
      <c r="ADE6" s="97"/>
      <c r="ADF6" s="97"/>
      <c r="ADG6" s="97"/>
      <c r="ADH6" s="97"/>
      <c r="ADI6" s="97"/>
      <c r="ADJ6" s="97"/>
      <c r="ADK6" s="97"/>
      <c r="ADL6" s="97"/>
      <c r="ADM6" s="97"/>
      <c r="ADN6" s="97"/>
      <c r="ADO6" s="97"/>
      <c r="ADP6" s="97"/>
      <c r="ADQ6" s="97"/>
      <c r="ADR6" s="97"/>
      <c r="ADS6" s="97"/>
      <c r="ADT6" s="97"/>
      <c r="ADU6" s="97"/>
      <c r="ADV6" s="97"/>
      <c r="ADW6" s="97"/>
      <c r="ADX6" s="97"/>
      <c r="ADY6" s="97"/>
      <c r="ADZ6" s="97"/>
      <c r="AEA6" s="97"/>
      <c r="AEB6" s="97"/>
      <c r="AEC6" s="97"/>
      <c r="AED6" s="97"/>
      <c r="AEE6" s="97"/>
      <c r="AEF6" s="97"/>
      <c r="AEG6" s="97"/>
      <c r="AEH6" s="97"/>
      <c r="AEI6" s="97"/>
      <c r="AEJ6" s="97"/>
      <c r="AEK6" s="97"/>
      <c r="AEL6" s="97"/>
      <c r="AEM6" s="97"/>
      <c r="AEN6" s="97"/>
      <c r="AEO6" s="97"/>
      <c r="AEP6" s="97"/>
      <c r="AEQ6" s="97"/>
      <c r="AER6" s="97"/>
      <c r="AES6" s="97"/>
      <c r="AET6" s="97"/>
      <c r="AEU6" s="97"/>
      <c r="AEV6" s="97"/>
      <c r="AEW6" s="97"/>
      <c r="AEX6" s="97"/>
      <c r="AEY6" s="97"/>
      <c r="AEZ6" s="97"/>
      <c r="AFA6" s="97"/>
      <c r="AFB6" s="97"/>
      <c r="AFC6" s="97"/>
      <c r="AFD6" s="97"/>
      <c r="AFE6" s="97"/>
      <c r="AFF6" s="97"/>
      <c r="AFG6" s="97"/>
      <c r="AFH6" s="97"/>
      <c r="AFI6" s="97"/>
      <c r="AFJ6" s="97"/>
      <c r="AFK6" s="97"/>
      <c r="AFL6" s="97"/>
      <c r="AFM6" s="97"/>
      <c r="AFN6" s="97"/>
      <c r="AFO6" s="97"/>
      <c r="AFP6" s="97"/>
      <c r="AFQ6" s="97"/>
      <c r="AFR6" s="97"/>
      <c r="AFS6" s="97"/>
      <c r="AFT6" s="97"/>
      <c r="AFU6" s="97"/>
      <c r="AFV6" s="97"/>
      <c r="AFW6" s="97"/>
      <c r="AFX6" s="97"/>
      <c r="AFY6" s="97"/>
      <c r="AFZ6" s="97"/>
      <c r="AGA6" s="97"/>
      <c r="AGB6" s="97"/>
      <c r="AGC6" s="97"/>
      <c r="AGD6" s="97"/>
      <c r="AGE6" s="97"/>
      <c r="AGF6" s="97"/>
      <c r="AGG6" s="97"/>
      <c r="AGH6" s="97"/>
      <c r="AGI6" s="97"/>
      <c r="AGJ6" s="97"/>
      <c r="AGK6" s="97"/>
      <c r="AGL6" s="97"/>
      <c r="AGM6" s="97"/>
      <c r="AGN6" s="97"/>
      <c r="AGO6" s="97"/>
      <c r="AGP6" s="97"/>
      <c r="AGQ6" s="97"/>
      <c r="AGR6" s="97"/>
      <c r="AGS6" s="97"/>
      <c r="AGT6" s="97"/>
      <c r="AGU6" s="97"/>
      <c r="AGV6" s="97"/>
      <c r="AGW6" s="97"/>
      <c r="AGX6" s="97"/>
      <c r="AGY6" s="97"/>
      <c r="AGZ6" s="97"/>
      <c r="AHA6" s="97"/>
      <c r="AHB6" s="97"/>
      <c r="AHC6" s="97"/>
      <c r="AHD6" s="97"/>
      <c r="AHE6" s="97"/>
      <c r="AHF6" s="97"/>
      <c r="AHG6" s="97"/>
      <c r="AHH6" s="97"/>
      <c r="AHI6" s="97"/>
      <c r="AHJ6" s="97"/>
      <c r="AHK6" s="97"/>
      <c r="AHL6" s="97"/>
      <c r="AHM6" s="97"/>
      <c r="AHN6" s="97"/>
      <c r="AHO6" s="97"/>
      <c r="AHP6" s="97"/>
      <c r="AHQ6" s="97"/>
      <c r="AHR6" s="97"/>
      <c r="AHS6" s="97"/>
      <c r="AHT6" s="97"/>
      <c r="AHU6" s="97"/>
      <c r="AHV6" s="97"/>
      <c r="AHW6" s="97"/>
      <c r="AHX6" s="97"/>
      <c r="AHY6" s="97"/>
      <c r="AHZ6" s="97"/>
      <c r="AIA6" s="97"/>
      <c r="AIB6" s="97"/>
      <c r="AIC6" s="97"/>
      <c r="AID6" s="97"/>
      <c r="AIE6" s="97"/>
      <c r="AIF6" s="97"/>
      <c r="AIG6" s="97"/>
      <c r="AIH6" s="97"/>
      <c r="AII6" s="97"/>
      <c r="AIJ6" s="97"/>
      <c r="AIK6" s="97"/>
      <c r="AIL6" s="97"/>
      <c r="AIM6" s="97"/>
      <c r="AIN6" s="97"/>
      <c r="AIO6" s="97"/>
      <c r="AIP6" s="97"/>
      <c r="AIQ6" s="97"/>
      <c r="AIR6" s="97"/>
      <c r="AIS6" s="97"/>
      <c r="AIT6" s="97"/>
      <c r="AIU6" s="97"/>
      <c r="AIV6" s="97"/>
      <c r="AIW6" s="97"/>
      <c r="AIX6" s="97"/>
      <c r="AIY6" s="97"/>
      <c r="AIZ6" s="97"/>
      <c r="AJA6" s="97"/>
      <c r="AJB6" s="97"/>
      <c r="AJC6" s="97"/>
      <c r="AJD6" s="97"/>
      <c r="AJE6" s="97"/>
      <c r="AJF6" s="97"/>
      <c r="AJG6" s="97"/>
      <c r="AJH6" s="97"/>
      <c r="AJI6" s="97"/>
      <c r="AJJ6" s="97"/>
      <c r="AJK6" s="97"/>
      <c r="AJL6" s="97"/>
      <c r="AJM6" s="97"/>
      <c r="AJN6" s="97"/>
      <c r="AJO6" s="97"/>
      <c r="AJP6" s="97"/>
      <c r="AJQ6" s="97"/>
      <c r="AJR6" s="97"/>
      <c r="AJS6" s="97"/>
      <c r="AJT6" s="97"/>
      <c r="AJU6" s="97"/>
      <c r="AJV6" s="97"/>
      <c r="AJW6" s="97"/>
      <c r="AJX6" s="97"/>
      <c r="AJY6" s="97"/>
      <c r="AJZ6" s="97"/>
      <c r="AKA6" s="97"/>
      <c r="AKB6" s="97"/>
      <c r="AKC6" s="97"/>
      <c r="AKD6" s="97"/>
      <c r="AKE6" s="97"/>
      <c r="AKF6" s="97"/>
      <c r="AKG6" s="97"/>
      <c r="AKH6" s="97"/>
      <c r="AKI6" s="97"/>
      <c r="AKJ6" s="97"/>
      <c r="AKK6" s="97"/>
      <c r="AKL6" s="97"/>
      <c r="AKM6" s="97"/>
      <c r="AKN6" s="97"/>
      <c r="AKO6" s="97"/>
      <c r="AKP6" s="97"/>
      <c r="AKQ6" s="97"/>
      <c r="AKR6" s="97"/>
      <c r="AKS6" s="97"/>
      <c r="AKT6" s="97"/>
      <c r="AKU6" s="97"/>
      <c r="AKV6" s="97"/>
      <c r="AKW6" s="97"/>
      <c r="AKX6" s="97"/>
      <c r="AKY6" s="97"/>
      <c r="AKZ6" s="97"/>
      <c r="ALA6" s="97"/>
      <c r="ALB6" s="97"/>
      <c r="ALC6" s="97"/>
      <c r="ALD6" s="97"/>
      <c r="ALE6" s="97"/>
      <c r="ALF6" s="97"/>
      <c r="ALG6" s="97"/>
      <c r="ALH6" s="97"/>
      <c r="ALI6" s="97"/>
      <c r="ALJ6" s="97"/>
      <c r="ALK6" s="97"/>
      <c r="ALL6" s="97"/>
      <c r="ALM6" s="97"/>
      <c r="ALN6" s="97"/>
      <c r="ALO6" s="97"/>
      <c r="ALP6" s="97"/>
      <c r="ALQ6" s="97"/>
      <c r="ALR6" s="97"/>
      <c r="ALS6" s="97"/>
      <c r="ALT6" s="97"/>
      <c r="ALU6" s="97"/>
      <c r="ALV6" s="97"/>
      <c r="ALW6" s="97"/>
      <c r="ALX6" s="97"/>
      <c r="ALY6" s="97"/>
      <c r="ALZ6" s="97"/>
      <c r="AMA6" s="97"/>
      <c r="AMB6" s="97"/>
      <c r="AMC6" s="97"/>
      <c r="AMD6" s="97"/>
      <c r="AME6" s="97"/>
      <c r="AMF6" s="97"/>
      <c r="AMG6" s="97"/>
      <c r="AMH6" s="97"/>
      <c r="AMI6" s="97"/>
      <c r="AMJ6" s="97"/>
      <c r="AMK6" s="97"/>
      <c r="AML6" s="97"/>
      <c r="AMM6" s="97"/>
      <c r="AMN6" s="97"/>
      <c r="AMO6" s="97"/>
    </row>
    <row r="7" spans="1:1029" ht="33" customHeight="1" x14ac:dyDescent="0.2">
      <c r="A7" s="98" t="s">
        <v>142</v>
      </c>
      <c r="B7" s="92" t="s">
        <v>3080</v>
      </c>
      <c r="C7" s="92" t="s">
        <v>153</v>
      </c>
      <c r="D7" s="92" t="s">
        <v>160</v>
      </c>
      <c r="E7" s="92" t="s">
        <v>167</v>
      </c>
      <c r="F7" s="92" t="s">
        <v>173</v>
      </c>
      <c r="G7" s="92" t="s">
        <v>180</v>
      </c>
      <c r="H7" s="92" t="s">
        <v>187</v>
      </c>
      <c r="I7" s="92" t="s">
        <v>194</v>
      </c>
      <c r="J7" s="103" t="s">
        <v>201</v>
      </c>
      <c r="K7" s="103" t="s">
        <v>208</v>
      </c>
      <c r="L7" s="103" t="s">
        <v>215</v>
      </c>
      <c r="M7" s="103" t="s">
        <v>222</v>
      </c>
      <c r="N7" s="103" t="s">
        <v>229</v>
      </c>
      <c r="O7" s="103" t="s">
        <v>3081</v>
      </c>
      <c r="P7" s="103" t="s">
        <v>3082</v>
      </c>
      <c r="Q7" s="103" t="s">
        <v>250</v>
      </c>
      <c r="R7" s="103" t="s">
        <v>3083</v>
      </c>
      <c r="S7" s="103" t="s">
        <v>264</v>
      </c>
      <c r="T7" s="103" t="s">
        <v>3084</v>
      </c>
      <c r="U7" s="103" t="s">
        <v>278</v>
      </c>
      <c r="V7" s="103" t="s">
        <v>3085</v>
      </c>
      <c r="W7" s="103" t="s">
        <v>180</v>
      </c>
      <c r="X7" s="103" t="s">
        <v>3086</v>
      </c>
      <c r="Y7" s="103" t="s">
        <v>302</v>
      </c>
      <c r="Z7" s="103" t="s">
        <v>3087</v>
      </c>
      <c r="AA7" s="103" t="s">
        <v>278</v>
      </c>
      <c r="AB7" s="92" t="s">
        <v>320</v>
      </c>
      <c r="AC7" s="103" t="s">
        <v>326</v>
      </c>
      <c r="AD7" s="92" t="s">
        <v>333</v>
      </c>
      <c r="AE7" s="103" t="s">
        <v>302</v>
      </c>
      <c r="AF7" s="103" t="s">
        <v>302</v>
      </c>
      <c r="AG7" s="103" t="s">
        <v>278</v>
      </c>
      <c r="AH7" s="103" t="s">
        <v>278</v>
      </c>
      <c r="AI7" s="92" t="s">
        <v>342</v>
      </c>
      <c r="AJ7" s="92" t="s">
        <v>342</v>
      </c>
      <c r="AK7" s="103" t="s">
        <v>3088</v>
      </c>
      <c r="AL7" s="103" t="s">
        <v>3089</v>
      </c>
      <c r="AM7" s="92" t="s">
        <v>3090</v>
      </c>
      <c r="AN7" s="103" t="s">
        <v>3091</v>
      </c>
      <c r="AO7" s="92" t="s">
        <v>377</v>
      </c>
      <c r="AP7" s="92" t="s">
        <v>384</v>
      </c>
      <c r="AQ7" s="92" t="s">
        <v>3354</v>
      </c>
      <c r="AR7" s="103" t="s">
        <v>3092</v>
      </c>
      <c r="AS7" s="103" t="s">
        <v>398</v>
      </c>
      <c r="AT7" s="103" t="s">
        <v>405</v>
      </c>
      <c r="AU7" s="103" t="s">
        <v>412</v>
      </c>
      <c r="AV7" s="103" t="s">
        <v>3093</v>
      </c>
      <c r="AW7" s="103" t="s">
        <v>426</v>
      </c>
      <c r="AX7" s="92" t="s">
        <v>433</v>
      </c>
      <c r="AY7" s="92" t="s">
        <v>3355</v>
      </c>
      <c r="AZ7" s="92" t="s">
        <v>440</v>
      </c>
      <c r="BA7" s="92" t="s">
        <v>447</v>
      </c>
      <c r="BB7" s="103" t="s">
        <v>454</v>
      </c>
      <c r="BC7" s="92" t="s">
        <v>461</v>
      </c>
      <c r="BD7" s="103" t="s">
        <v>468</v>
      </c>
      <c r="BE7" s="103" t="s">
        <v>475</v>
      </c>
      <c r="BF7" s="103" t="s">
        <v>482</v>
      </c>
      <c r="BG7" s="103" t="s">
        <v>489</v>
      </c>
      <c r="BH7" s="92" t="s">
        <v>496</v>
      </c>
      <c r="BI7" s="103" t="s">
        <v>503</v>
      </c>
      <c r="BJ7" s="103" t="s">
        <v>510</v>
      </c>
      <c r="BK7" s="92" t="s">
        <v>514</v>
      </c>
      <c r="BL7" s="104" t="s">
        <v>519</v>
      </c>
      <c r="BM7" s="92" t="s">
        <v>514</v>
      </c>
      <c r="BN7" s="92" t="s">
        <v>530</v>
      </c>
      <c r="BO7" s="105" t="s">
        <v>537</v>
      </c>
      <c r="BP7" s="105" t="s">
        <v>544</v>
      </c>
      <c r="BQ7" s="105" t="s">
        <v>551</v>
      </c>
      <c r="BR7" s="92" t="s">
        <v>557</v>
      </c>
      <c r="BS7" s="106" t="s">
        <v>564</v>
      </c>
      <c r="BT7" s="106" t="s">
        <v>3356</v>
      </c>
      <c r="BU7" s="106" t="s">
        <v>571</v>
      </c>
      <c r="BV7" s="106" t="s">
        <v>571</v>
      </c>
      <c r="BW7" s="106" t="s">
        <v>577</v>
      </c>
      <c r="BX7" s="107" t="s">
        <v>3094</v>
      </c>
      <c r="BY7" s="107" t="s">
        <v>588</v>
      </c>
      <c r="BZ7" s="107" t="s">
        <v>595</v>
      </c>
      <c r="CA7" s="106" t="s">
        <v>602</v>
      </c>
      <c r="CB7" s="106" t="s">
        <v>609</v>
      </c>
      <c r="CC7" s="106" t="s">
        <v>616</v>
      </c>
      <c r="CD7" s="106" t="s">
        <v>623</v>
      </c>
      <c r="CE7" s="106" t="s">
        <v>630</v>
      </c>
      <c r="CF7" s="106" t="s">
        <v>637</v>
      </c>
      <c r="CG7" s="106" t="s">
        <v>644</v>
      </c>
      <c r="CH7" s="106" t="s">
        <v>650</v>
      </c>
      <c r="CI7" s="106" t="s">
        <v>656</v>
      </c>
      <c r="CJ7" s="106" t="s">
        <v>662</v>
      </c>
      <c r="CK7" s="106" t="s">
        <v>669</v>
      </c>
      <c r="CL7" s="108" t="s">
        <v>676</v>
      </c>
      <c r="CM7" s="108" t="s">
        <v>682</v>
      </c>
      <c r="CN7" s="108" t="s">
        <v>688</v>
      </c>
      <c r="CO7" s="108" t="s">
        <v>669</v>
      </c>
      <c r="CP7" s="108" t="s">
        <v>676</v>
      </c>
      <c r="CQ7" s="108" t="s">
        <v>682</v>
      </c>
      <c r="CR7" s="108" t="s">
        <v>688</v>
      </c>
      <c r="CS7" s="108" t="s">
        <v>719</v>
      </c>
      <c r="CT7" s="108" t="s">
        <v>725</v>
      </c>
      <c r="CU7" s="108" t="s">
        <v>732</v>
      </c>
      <c r="CV7" s="108" t="s">
        <v>738</v>
      </c>
      <c r="CW7" s="108" t="s">
        <v>743</v>
      </c>
      <c r="CX7" s="108" t="s">
        <v>750</v>
      </c>
      <c r="CY7" s="108" t="s">
        <v>676</v>
      </c>
      <c r="CZ7" s="108" t="s">
        <v>682</v>
      </c>
      <c r="DA7" s="108" t="s">
        <v>688</v>
      </c>
      <c r="DB7" s="108" t="s">
        <v>760</v>
      </c>
      <c r="DC7" s="108" t="s">
        <v>676</v>
      </c>
      <c r="DD7" s="108" t="s">
        <v>682</v>
      </c>
      <c r="DE7" s="108" t="s">
        <v>688</v>
      </c>
      <c r="DF7" s="108" t="s">
        <v>3095</v>
      </c>
      <c r="DG7" s="108" t="s">
        <v>776</v>
      </c>
      <c r="DH7" s="108" t="s">
        <v>782</v>
      </c>
      <c r="DI7" s="109" t="s">
        <v>789</v>
      </c>
      <c r="DJ7" s="108" t="s">
        <v>796</v>
      </c>
      <c r="DK7" s="108" t="s">
        <v>802</v>
      </c>
      <c r="DL7" s="108" t="s">
        <v>808</v>
      </c>
      <c r="DM7" s="108" t="s">
        <v>814</v>
      </c>
      <c r="DN7" s="108" t="s">
        <v>815</v>
      </c>
      <c r="DO7" s="108" t="s">
        <v>825</v>
      </c>
      <c r="DP7" s="108" t="s">
        <v>832</v>
      </c>
      <c r="DQ7" s="108" t="s">
        <v>838</v>
      </c>
      <c r="DR7" s="108" t="s">
        <v>844</v>
      </c>
      <c r="DS7" s="108" t="s">
        <v>851</v>
      </c>
      <c r="DT7" s="109" t="s">
        <v>3096</v>
      </c>
      <c r="DU7" s="108" t="s">
        <v>3097</v>
      </c>
      <c r="DV7" s="108" t="s">
        <v>867</v>
      </c>
      <c r="DW7" s="108" t="s">
        <v>872</v>
      </c>
      <c r="DX7" s="108" t="s">
        <v>3098</v>
      </c>
      <c r="DY7" s="108" t="s">
        <v>3099</v>
      </c>
      <c r="DZ7" s="108" t="s">
        <v>887</v>
      </c>
      <c r="EA7" s="108" t="s">
        <v>894</v>
      </c>
      <c r="EB7" s="108" t="s">
        <v>899</v>
      </c>
      <c r="EC7" s="108" t="s">
        <v>904</v>
      </c>
      <c r="ED7" s="108" t="s">
        <v>907</v>
      </c>
      <c r="EE7" s="110" t="s">
        <v>519</v>
      </c>
      <c r="EF7" s="111" t="s">
        <v>468</v>
      </c>
      <c r="EG7" s="112" t="s">
        <v>530</v>
      </c>
      <c r="EH7" s="109" t="s">
        <v>915</v>
      </c>
      <c r="EI7" s="109" t="s">
        <v>921</v>
      </c>
      <c r="EJ7" s="109" t="s">
        <v>927</v>
      </c>
      <c r="EK7" s="108" t="s">
        <v>557</v>
      </c>
      <c r="EL7" s="108" t="s">
        <v>564</v>
      </c>
      <c r="EM7" s="108" t="s">
        <v>3356</v>
      </c>
      <c r="EN7" s="108" t="s">
        <v>935</v>
      </c>
      <c r="EO7" s="108" t="s">
        <v>941</v>
      </c>
      <c r="EP7" s="108" t="s">
        <v>947</v>
      </c>
      <c r="EQ7" s="109" t="s">
        <v>953</v>
      </c>
      <c r="ER7" s="84" t="s">
        <v>3357</v>
      </c>
      <c r="ES7" s="108" t="s">
        <v>958</v>
      </c>
      <c r="ET7" s="108" t="s">
        <v>963</v>
      </c>
      <c r="EU7" s="108" t="s">
        <v>968</v>
      </c>
      <c r="EV7" s="108" t="s">
        <v>973</v>
      </c>
      <c r="EW7" s="108" t="s">
        <v>980</v>
      </c>
      <c r="EX7" s="109" t="s">
        <v>985</v>
      </c>
      <c r="EY7" s="108" t="s">
        <v>991</v>
      </c>
      <c r="EZ7" s="108" t="s">
        <v>997</v>
      </c>
      <c r="FA7" s="108" t="s">
        <v>1004</v>
      </c>
      <c r="FB7" s="108" t="s">
        <v>1008</v>
      </c>
      <c r="FC7" s="108" t="s">
        <v>1014</v>
      </c>
      <c r="FD7" s="108" t="s">
        <v>1019</v>
      </c>
      <c r="FE7" s="108" t="s">
        <v>3100</v>
      </c>
      <c r="FF7" s="84" t="s">
        <v>3101</v>
      </c>
      <c r="FG7" s="110"/>
      <c r="FH7" s="84" t="s">
        <v>3102</v>
      </c>
      <c r="FI7" s="108" t="s">
        <v>3100</v>
      </c>
      <c r="FJ7" s="84" t="s">
        <v>3103</v>
      </c>
      <c r="FK7" s="84"/>
      <c r="FL7" s="84" t="s">
        <v>3104</v>
      </c>
      <c r="FM7" s="108" t="s">
        <v>3100</v>
      </c>
      <c r="FN7" s="84" t="s">
        <v>3105</v>
      </c>
      <c r="FO7" s="110"/>
      <c r="FP7" s="84" t="s">
        <v>3106</v>
      </c>
      <c r="FQ7" s="108" t="s">
        <v>3100</v>
      </c>
      <c r="FR7" s="84" t="s">
        <v>3107</v>
      </c>
      <c r="FS7" s="110"/>
      <c r="FT7" s="84" t="s">
        <v>3108</v>
      </c>
      <c r="FU7" s="108" t="s">
        <v>3100</v>
      </c>
      <c r="FV7" s="84" t="s">
        <v>3109</v>
      </c>
      <c r="FW7" s="110"/>
      <c r="FX7" s="84" t="s">
        <v>3110</v>
      </c>
      <c r="FY7" s="108" t="s">
        <v>3100</v>
      </c>
      <c r="FZ7" s="84" t="s">
        <v>3111</v>
      </c>
      <c r="GA7" s="84" t="s">
        <v>3112</v>
      </c>
      <c r="GB7" s="84" t="s">
        <v>3113</v>
      </c>
      <c r="GC7" s="84" t="s">
        <v>3100</v>
      </c>
      <c r="GD7" s="84" t="s">
        <v>3114</v>
      </c>
      <c r="GE7" s="84"/>
      <c r="GF7" s="84" t="s">
        <v>3115</v>
      </c>
      <c r="GG7" s="84" t="s">
        <v>3100</v>
      </c>
      <c r="GH7" s="84" t="s">
        <v>3116</v>
      </c>
      <c r="GI7" s="84"/>
      <c r="GJ7" s="84" t="s">
        <v>3117</v>
      </c>
      <c r="GK7" s="108" t="s">
        <v>1026</v>
      </c>
      <c r="GL7" s="108" t="s">
        <v>1032</v>
      </c>
      <c r="GM7" s="108" t="s">
        <v>1037</v>
      </c>
      <c r="GN7" s="108" t="s">
        <v>3118</v>
      </c>
      <c r="GO7" s="108" t="s">
        <v>1046</v>
      </c>
      <c r="GP7" s="108" t="s">
        <v>1051</v>
      </c>
      <c r="GQ7" s="108" t="s">
        <v>3119</v>
      </c>
      <c r="GR7" s="108" t="s">
        <v>3120</v>
      </c>
      <c r="GS7" s="92" t="s">
        <v>3121</v>
      </c>
      <c r="GT7" s="84" t="s">
        <v>3122</v>
      </c>
      <c r="GU7" s="92" t="s">
        <v>3123</v>
      </c>
      <c r="GV7" s="92" t="s">
        <v>3124</v>
      </c>
      <c r="GW7" s="108" t="s">
        <v>1067</v>
      </c>
      <c r="GX7" s="108" t="s">
        <v>1073</v>
      </c>
      <c r="GY7" s="108" t="s">
        <v>1079</v>
      </c>
      <c r="GZ7" s="108" t="s">
        <v>1085</v>
      </c>
      <c r="HA7" s="108" t="s">
        <v>1092</v>
      </c>
      <c r="HB7" s="108" t="s">
        <v>1098</v>
      </c>
      <c r="HC7" s="108" t="s">
        <v>3125</v>
      </c>
      <c r="HD7" s="108" t="s">
        <v>1109</v>
      </c>
      <c r="HE7" s="108" t="s">
        <v>1115</v>
      </c>
      <c r="HF7" s="108" t="s">
        <v>1121</v>
      </c>
      <c r="HG7" s="108" t="s">
        <v>1127</v>
      </c>
      <c r="HH7" s="108" t="s">
        <v>1132</v>
      </c>
      <c r="HI7" s="108" t="s">
        <v>1138</v>
      </c>
      <c r="HJ7" s="108" t="s">
        <v>1144</v>
      </c>
      <c r="HK7" s="108" t="s">
        <v>1149</v>
      </c>
      <c r="HL7" s="108" t="s">
        <v>1154</v>
      </c>
      <c r="HM7" s="108" t="s">
        <v>1161</v>
      </c>
      <c r="HN7" s="108" t="s">
        <v>1167</v>
      </c>
      <c r="HO7" s="108" t="s">
        <v>1172</v>
      </c>
      <c r="HP7" s="92" t="s">
        <v>1177</v>
      </c>
      <c r="HQ7" s="84" t="s">
        <v>2712</v>
      </c>
      <c r="HR7" s="146" t="s">
        <v>3126</v>
      </c>
      <c r="HS7" s="146" t="s">
        <v>3365</v>
      </c>
      <c r="HT7" s="148" t="s">
        <v>3127</v>
      </c>
      <c r="HU7" s="92" t="s">
        <v>482</v>
      </c>
      <c r="HV7" s="104" t="s">
        <v>519</v>
      </c>
      <c r="HW7" s="113" t="s">
        <v>482</v>
      </c>
      <c r="HX7" s="92" t="s">
        <v>530</v>
      </c>
      <c r="HY7" s="105" t="s">
        <v>537</v>
      </c>
      <c r="HZ7" s="105" t="s">
        <v>544</v>
      </c>
      <c r="IA7" s="105" t="s">
        <v>551</v>
      </c>
      <c r="IB7" s="114" t="s">
        <v>557</v>
      </c>
      <c r="IC7" s="106" t="s">
        <v>564</v>
      </c>
      <c r="ID7" s="106" t="s">
        <v>3356</v>
      </c>
      <c r="IE7" s="106" t="s">
        <v>1194</v>
      </c>
      <c r="IF7" s="106" t="s">
        <v>1201</v>
      </c>
      <c r="IG7" s="106" t="s">
        <v>1208</v>
      </c>
      <c r="IH7" s="107" t="s">
        <v>1215</v>
      </c>
      <c r="II7" s="106" t="s">
        <v>3297</v>
      </c>
      <c r="IJ7" s="106" t="s">
        <v>1222</v>
      </c>
      <c r="IK7" s="106" t="s">
        <v>1227</v>
      </c>
      <c r="IL7" s="106" t="s">
        <v>3128</v>
      </c>
      <c r="IM7" s="107" t="s">
        <v>1239</v>
      </c>
      <c r="IN7" s="84" t="s">
        <v>1222</v>
      </c>
      <c r="IO7" s="84" t="s">
        <v>3129</v>
      </c>
      <c r="IP7" s="92"/>
      <c r="IQ7" s="84" t="s">
        <v>3130</v>
      </c>
      <c r="IR7" s="106" t="s">
        <v>1246</v>
      </c>
      <c r="IS7" s="106" t="s">
        <v>1253</v>
      </c>
      <c r="IT7" s="106" t="s">
        <v>1259</v>
      </c>
      <c r="IU7" s="107" t="s">
        <v>1265</v>
      </c>
      <c r="IV7" s="106" t="s">
        <v>1272</v>
      </c>
      <c r="IW7" s="107" t="s">
        <v>1278</v>
      </c>
      <c r="IX7" s="106" t="s">
        <v>1259</v>
      </c>
      <c r="IY7" s="107" t="s">
        <v>1265</v>
      </c>
      <c r="IZ7" s="106" t="s">
        <v>1289</v>
      </c>
      <c r="JA7" s="106" t="s">
        <v>1296</v>
      </c>
      <c r="JB7" s="107" t="s">
        <v>1303</v>
      </c>
      <c r="JC7" s="106" t="s">
        <v>1310</v>
      </c>
      <c r="JD7" s="106" t="s">
        <v>1316</v>
      </c>
      <c r="JE7" s="107" t="s">
        <v>1323</v>
      </c>
      <c r="JF7" s="106" t="s">
        <v>1330</v>
      </c>
      <c r="JG7" s="106" t="s">
        <v>1336</v>
      </c>
      <c r="JH7" s="107" t="s">
        <v>1343</v>
      </c>
      <c r="JI7" s="92" t="s">
        <v>2215</v>
      </c>
      <c r="JJ7" s="92" t="s">
        <v>3131</v>
      </c>
      <c r="JK7" s="92" t="s">
        <v>3132</v>
      </c>
      <c r="JL7" s="92" t="s">
        <v>3133</v>
      </c>
      <c r="JM7" s="106" t="s">
        <v>3134</v>
      </c>
      <c r="JN7" s="106" t="s">
        <v>3135</v>
      </c>
      <c r="JO7" s="106" t="s">
        <v>3136</v>
      </c>
      <c r="JP7" s="107" t="s">
        <v>3137</v>
      </c>
      <c r="JQ7" s="106" t="s">
        <v>1371</v>
      </c>
      <c r="JR7" s="106" t="s">
        <v>1377</v>
      </c>
      <c r="JS7" s="106" t="s">
        <v>1383</v>
      </c>
      <c r="JT7" s="107" t="s">
        <v>3138</v>
      </c>
      <c r="JU7" s="106" t="s">
        <v>1395</v>
      </c>
      <c r="JV7" s="106" t="s">
        <v>1402</v>
      </c>
      <c r="JW7" s="106" t="s">
        <v>1408</v>
      </c>
      <c r="JX7" s="107" t="s">
        <v>1415</v>
      </c>
      <c r="JY7" s="106" t="s">
        <v>3301</v>
      </c>
      <c r="JZ7" s="106" t="s">
        <v>1422</v>
      </c>
      <c r="KA7" s="106" t="s">
        <v>1429</v>
      </c>
      <c r="KB7" s="106" t="s">
        <v>1259</v>
      </c>
      <c r="KC7" s="107" t="s">
        <v>1265</v>
      </c>
      <c r="KD7" s="106" t="s">
        <v>1441</v>
      </c>
      <c r="KE7" s="106" t="s">
        <v>1446</v>
      </c>
      <c r="KF7" s="106" t="s">
        <v>1453</v>
      </c>
      <c r="KG7" s="107" t="s">
        <v>1460</v>
      </c>
      <c r="KH7" s="106" t="s">
        <v>1476</v>
      </c>
      <c r="KI7" s="106" t="s">
        <v>1483</v>
      </c>
      <c r="KJ7" s="106" t="s">
        <v>1453</v>
      </c>
      <c r="KK7" s="107" t="s">
        <v>1492</v>
      </c>
      <c r="KL7" s="106" t="s">
        <v>1499</v>
      </c>
      <c r="KM7" s="106" t="s">
        <v>1506</v>
      </c>
      <c r="KN7" s="107" t="s">
        <v>1512</v>
      </c>
      <c r="KO7" s="106" t="s">
        <v>1519</v>
      </c>
      <c r="KP7" s="106" t="s">
        <v>1525</v>
      </c>
      <c r="KQ7" s="107" t="s">
        <v>3139</v>
      </c>
      <c r="KR7" s="106" t="s">
        <v>1536</v>
      </c>
      <c r="KS7" s="106" t="s">
        <v>1542</v>
      </c>
      <c r="KT7" s="107" t="s">
        <v>3140</v>
      </c>
      <c r="KU7" s="106" t="s">
        <v>1554</v>
      </c>
      <c r="KV7" s="106" t="s">
        <v>1560</v>
      </c>
      <c r="KW7" s="107" t="s">
        <v>1566</v>
      </c>
      <c r="KX7" s="106" t="s">
        <v>1572</v>
      </c>
      <c r="KY7" s="107" t="s">
        <v>1577</v>
      </c>
      <c r="KZ7" s="106" t="s">
        <v>1453</v>
      </c>
      <c r="LA7" s="107" t="s">
        <v>3141</v>
      </c>
      <c r="LB7" s="106" t="s">
        <v>1590</v>
      </c>
      <c r="LC7" s="106" t="s">
        <v>3142</v>
      </c>
      <c r="LD7" s="106" t="s">
        <v>1453</v>
      </c>
      <c r="LE7" s="107" t="s">
        <v>1599</v>
      </c>
      <c r="LF7" s="106" t="s">
        <v>1606</v>
      </c>
      <c r="LG7" s="106" t="s">
        <v>1612</v>
      </c>
      <c r="LH7" s="107" t="s">
        <v>1617</v>
      </c>
      <c r="LI7" s="106" t="s">
        <v>1624</v>
      </c>
      <c r="LJ7" s="107" t="s">
        <v>1630</v>
      </c>
      <c r="LK7" s="106" t="s">
        <v>1453</v>
      </c>
      <c r="LL7" s="107" t="s">
        <v>1638</v>
      </c>
      <c r="LM7" s="106" t="s">
        <v>1645</v>
      </c>
      <c r="LN7" s="106" t="s">
        <v>1651</v>
      </c>
      <c r="LO7" s="107" t="s">
        <v>1657</v>
      </c>
      <c r="LP7" s="92" t="s">
        <v>496</v>
      </c>
      <c r="LQ7" s="104" t="s">
        <v>519</v>
      </c>
      <c r="LR7" s="113" t="s">
        <v>496</v>
      </c>
      <c r="LS7" s="92" t="s">
        <v>530</v>
      </c>
      <c r="LT7" s="105" t="s">
        <v>537</v>
      </c>
      <c r="LU7" s="105" t="s">
        <v>544</v>
      </c>
      <c r="LV7" s="105" t="s">
        <v>551</v>
      </c>
      <c r="LW7" s="114" t="s">
        <v>557</v>
      </c>
      <c r="LX7" s="106" t="s">
        <v>564</v>
      </c>
      <c r="LY7" s="106" t="s">
        <v>3356</v>
      </c>
      <c r="LZ7" s="92" t="s">
        <v>1672</v>
      </c>
      <c r="MA7" s="92" t="s">
        <v>1679</v>
      </c>
      <c r="MB7" s="92" t="s">
        <v>1686</v>
      </c>
      <c r="MC7" s="92" t="s">
        <v>1693</v>
      </c>
      <c r="MD7" s="92" t="s">
        <v>1700</v>
      </c>
      <c r="ME7" s="92" t="s">
        <v>1707</v>
      </c>
      <c r="MF7" s="92" t="s">
        <v>1714</v>
      </c>
      <c r="MG7" s="92" t="s">
        <v>1721</v>
      </c>
      <c r="MH7" s="92" t="s">
        <v>1726</v>
      </c>
      <c r="MI7" s="92" t="s">
        <v>1727</v>
      </c>
      <c r="MJ7" s="92" t="s">
        <v>1728</v>
      </c>
      <c r="MK7" s="84" t="s">
        <v>1734</v>
      </c>
      <c r="ML7" s="92" t="s">
        <v>1741</v>
      </c>
      <c r="MM7" s="92" t="s">
        <v>1746</v>
      </c>
      <c r="MN7" s="92" t="s">
        <v>1751</v>
      </c>
      <c r="MO7" s="92" t="s">
        <v>1756</v>
      </c>
      <c r="MP7" s="92" t="s">
        <v>1762</v>
      </c>
      <c r="MQ7" s="92" t="s">
        <v>1768</v>
      </c>
      <c r="MR7" s="92" t="s">
        <v>1774</v>
      </c>
      <c r="MS7" s="92" t="s">
        <v>1780</v>
      </c>
      <c r="MT7" s="92" t="s">
        <v>3143</v>
      </c>
      <c r="MU7" s="92" t="s">
        <v>1793</v>
      </c>
      <c r="MV7" s="92" t="s">
        <v>1799</v>
      </c>
      <c r="MW7" s="92" t="s">
        <v>1805</v>
      </c>
      <c r="MX7" s="92" t="s">
        <v>3144</v>
      </c>
      <c r="MY7" s="92" t="s">
        <v>1816</v>
      </c>
      <c r="MZ7" s="92" t="s">
        <v>1822</v>
      </c>
      <c r="NA7" s="92" t="s">
        <v>1829</v>
      </c>
      <c r="NB7" s="92" t="s">
        <v>3145</v>
      </c>
      <c r="NC7" s="92" t="s">
        <v>1843</v>
      </c>
      <c r="ND7" s="92" t="s">
        <v>3146</v>
      </c>
      <c r="NE7" s="92" t="s">
        <v>1854</v>
      </c>
      <c r="NF7" s="92" t="s">
        <v>1860</v>
      </c>
      <c r="NG7" s="92" t="s">
        <v>1867</v>
      </c>
      <c r="NH7" s="92" t="s">
        <v>1874</v>
      </c>
      <c r="NI7" s="92" t="s">
        <v>1880</v>
      </c>
      <c r="NJ7" s="92"/>
      <c r="NK7" s="92" t="s">
        <v>1887</v>
      </c>
      <c r="NL7" s="92" t="s">
        <v>1894</v>
      </c>
      <c r="NM7" s="92" t="s">
        <v>1900</v>
      </c>
      <c r="NN7" s="92" t="s">
        <v>3147</v>
      </c>
      <c r="NO7" s="92" t="s">
        <v>1912</v>
      </c>
      <c r="NP7" s="92" t="s">
        <v>1918</v>
      </c>
      <c r="NQ7" s="92" t="s">
        <v>1924</v>
      </c>
      <c r="NR7" s="92" t="s">
        <v>1930</v>
      </c>
      <c r="NS7" s="92" t="s">
        <v>1936</v>
      </c>
      <c r="NT7" s="92" t="s">
        <v>1942</v>
      </c>
      <c r="NU7" s="92" t="s">
        <v>1947</v>
      </c>
      <c r="NV7" s="92" t="s">
        <v>1952</v>
      </c>
      <c r="NW7" s="92" t="s">
        <v>3148</v>
      </c>
      <c r="NX7" s="92" t="s">
        <v>1963</v>
      </c>
      <c r="NY7" s="92" t="s">
        <v>1968</v>
      </c>
      <c r="NZ7" s="92" t="s">
        <v>1975</v>
      </c>
      <c r="OA7" s="92" t="s">
        <v>1981</v>
      </c>
      <c r="OB7" s="92" t="s">
        <v>1985</v>
      </c>
      <c r="OC7" s="92" t="s">
        <v>1989</v>
      </c>
      <c r="OD7" s="92" t="s">
        <v>1993</v>
      </c>
      <c r="OE7" s="92" t="s">
        <v>510</v>
      </c>
      <c r="OF7" s="104" t="s">
        <v>519</v>
      </c>
      <c r="OG7" s="113" t="s">
        <v>510</v>
      </c>
      <c r="OH7" s="92" t="s">
        <v>530</v>
      </c>
      <c r="OI7" s="105" t="s">
        <v>537</v>
      </c>
      <c r="OJ7" s="105" t="s">
        <v>544</v>
      </c>
      <c r="OK7" s="105" t="s">
        <v>551</v>
      </c>
      <c r="OL7" s="114" t="s">
        <v>557</v>
      </c>
      <c r="OM7" s="106" t="s">
        <v>564</v>
      </c>
      <c r="ON7" s="106" t="s">
        <v>3356</v>
      </c>
      <c r="OO7" s="106" t="s">
        <v>2003</v>
      </c>
      <c r="OP7" s="106" t="s">
        <v>2009</v>
      </c>
      <c r="OQ7" s="106" t="s">
        <v>2015</v>
      </c>
      <c r="OR7" s="107" t="s">
        <v>1215</v>
      </c>
      <c r="OS7" s="84" t="s">
        <v>3358</v>
      </c>
      <c r="OT7" s="106" t="s">
        <v>2027</v>
      </c>
      <c r="OU7" s="106" t="s">
        <v>3149</v>
      </c>
      <c r="OV7" s="106" t="s">
        <v>2038</v>
      </c>
      <c r="OW7" s="106" t="s">
        <v>2044</v>
      </c>
      <c r="OX7" s="106" t="s">
        <v>2050</v>
      </c>
      <c r="OY7" s="106" t="s">
        <v>2056</v>
      </c>
      <c r="OZ7" s="107" t="s">
        <v>2061</v>
      </c>
      <c r="PA7" s="106" t="s">
        <v>2067</v>
      </c>
      <c r="PB7" s="106" t="s">
        <v>2074</v>
      </c>
      <c r="PC7" s="106" t="s">
        <v>2080</v>
      </c>
      <c r="PD7" s="106" t="s">
        <v>2086</v>
      </c>
      <c r="PE7" s="106" t="s">
        <v>2092</v>
      </c>
      <c r="PF7" s="106" t="s">
        <v>2098</v>
      </c>
      <c r="PG7" s="106" t="s">
        <v>2104</v>
      </c>
      <c r="PH7" s="106" t="s">
        <v>2110</v>
      </c>
      <c r="PI7" s="106" t="s">
        <v>2117</v>
      </c>
      <c r="PJ7" s="106" t="s">
        <v>2124</v>
      </c>
      <c r="PK7" s="106" t="s">
        <v>2130</v>
      </c>
      <c r="PL7" s="106" t="s">
        <v>2136</v>
      </c>
      <c r="PM7" s="106" t="s">
        <v>2142</v>
      </c>
      <c r="PN7" s="106" t="s">
        <v>2148</v>
      </c>
      <c r="PO7" s="106" t="s">
        <v>2154</v>
      </c>
      <c r="PP7" s="106" t="s">
        <v>2160</v>
      </c>
      <c r="PQ7" s="106" t="s">
        <v>2166</v>
      </c>
      <c r="PR7" s="106" t="s">
        <v>2173</v>
      </c>
      <c r="PS7" s="106" t="s">
        <v>2179</v>
      </c>
      <c r="PT7" s="106" t="s">
        <v>2185</v>
      </c>
      <c r="PU7" s="107" t="s">
        <v>2191</v>
      </c>
      <c r="PV7" s="84" t="s">
        <v>3150</v>
      </c>
      <c r="PW7" s="92" t="s">
        <v>3151</v>
      </c>
      <c r="PX7" s="92" t="s">
        <v>3152</v>
      </c>
      <c r="PY7" s="84" t="s">
        <v>3150</v>
      </c>
      <c r="PZ7" s="92" t="s">
        <v>3153</v>
      </c>
      <c r="QA7" s="92" t="s">
        <v>3154</v>
      </c>
      <c r="QB7" s="84" t="s">
        <v>3150</v>
      </c>
      <c r="QC7" s="92" t="s">
        <v>3155</v>
      </c>
      <c r="QD7" s="92" t="s">
        <v>3156</v>
      </c>
      <c r="QE7" s="84" t="s">
        <v>519</v>
      </c>
      <c r="QF7" s="84" t="s">
        <v>530</v>
      </c>
      <c r="QG7" s="109" t="s">
        <v>2310</v>
      </c>
      <c r="QH7" s="84" t="s">
        <v>2484</v>
      </c>
      <c r="QI7" s="84" t="s">
        <v>2506</v>
      </c>
      <c r="QJ7" s="84" t="s">
        <v>557</v>
      </c>
      <c r="QK7" s="106" t="s">
        <v>564</v>
      </c>
      <c r="QL7" s="106" t="s">
        <v>3356</v>
      </c>
      <c r="QM7" s="84"/>
      <c r="QN7" s="84"/>
      <c r="QO7" s="84"/>
      <c r="QP7" s="84"/>
      <c r="QQ7" s="84"/>
      <c r="QR7" s="84"/>
      <c r="QS7" s="84"/>
      <c r="QT7" s="84"/>
      <c r="QU7" s="84"/>
      <c r="QV7" s="84"/>
      <c r="QW7" s="84"/>
      <c r="QX7" s="84"/>
      <c r="QY7" s="84"/>
      <c r="QZ7" s="84"/>
      <c r="RA7" s="84"/>
      <c r="RB7" s="97"/>
      <c r="RC7" s="84"/>
      <c r="RD7" s="84"/>
      <c r="RE7" s="84"/>
      <c r="RF7" s="84"/>
      <c r="RG7" s="97"/>
      <c r="RH7" s="84"/>
      <c r="RI7" s="84"/>
      <c r="RJ7" s="84"/>
      <c r="RK7" s="84"/>
      <c r="RL7" s="97"/>
      <c r="RM7" s="84"/>
      <c r="RN7" s="84"/>
      <c r="RO7" s="84"/>
      <c r="RP7" s="84"/>
      <c r="RQ7" s="97"/>
      <c r="RR7" s="84"/>
      <c r="RS7" s="84"/>
      <c r="RT7" s="84"/>
      <c r="RU7" s="84"/>
      <c r="RV7" s="97"/>
      <c r="RW7" s="84"/>
      <c r="RX7" s="84"/>
      <c r="RY7" s="84"/>
      <c r="RZ7" s="97"/>
      <c r="SA7" s="84"/>
      <c r="SB7" s="84"/>
      <c r="SC7" s="84"/>
      <c r="SD7" s="97"/>
      <c r="SE7" s="84"/>
      <c r="SF7" s="84"/>
      <c r="SG7" s="84"/>
      <c r="SH7" s="97"/>
      <c r="SI7" s="84"/>
      <c r="SJ7" s="84"/>
      <c r="SK7" s="84"/>
      <c r="SL7" s="97"/>
      <c r="SM7" s="84"/>
      <c r="SN7" s="84"/>
      <c r="SO7" s="84"/>
      <c r="SP7" s="97"/>
      <c r="SQ7" s="84"/>
      <c r="SR7" s="84"/>
      <c r="SS7" s="84"/>
      <c r="ST7" s="97"/>
      <c r="SU7" s="84"/>
      <c r="SV7" s="84"/>
      <c r="SW7" s="84"/>
      <c r="SX7" s="97"/>
      <c r="SY7" s="84"/>
      <c r="SZ7" s="84"/>
      <c r="TA7" s="84"/>
      <c r="TB7" s="97"/>
      <c r="TC7" s="84"/>
      <c r="TD7" s="84"/>
      <c r="TE7" s="84"/>
      <c r="TF7" s="97"/>
      <c r="TG7" s="84"/>
      <c r="TH7" s="84"/>
      <c r="TI7" s="84"/>
      <c r="TJ7" s="97"/>
      <c r="TK7" s="84"/>
      <c r="TL7" s="84"/>
      <c r="TM7" s="84"/>
      <c r="TN7" s="97"/>
      <c r="TO7" s="84"/>
      <c r="TP7" s="84"/>
      <c r="TQ7" s="84"/>
      <c r="TR7" s="97"/>
      <c r="TS7" s="84"/>
      <c r="TT7" s="84"/>
      <c r="TU7" s="84"/>
      <c r="TV7" s="97"/>
      <c r="TW7" s="84"/>
      <c r="TX7" s="84"/>
      <c r="TY7" s="84"/>
      <c r="TZ7" s="97"/>
      <c r="UA7" s="84"/>
      <c r="UB7" s="84"/>
      <c r="UC7" s="84"/>
      <c r="UD7" s="97"/>
      <c r="UE7" s="84"/>
      <c r="UF7" s="84"/>
      <c r="UG7" s="84"/>
      <c r="UH7" s="97"/>
      <c r="UI7" s="84"/>
      <c r="UJ7" s="84"/>
      <c r="UK7" s="84"/>
      <c r="UL7" s="97"/>
      <c r="UM7" s="84"/>
      <c r="UN7" s="84"/>
      <c r="UO7" s="84"/>
      <c r="UP7" s="97"/>
      <c r="UQ7" s="84"/>
      <c r="UR7" s="84"/>
      <c r="US7" s="84"/>
      <c r="UT7" s="97"/>
      <c r="UU7" s="84"/>
      <c r="UV7" s="84"/>
      <c r="UW7" s="84"/>
      <c r="UX7" s="97"/>
      <c r="UY7" s="84"/>
      <c r="UZ7" s="84"/>
      <c r="VA7" s="84"/>
      <c r="VB7" s="97"/>
      <c r="VC7" s="84"/>
      <c r="VD7" s="97"/>
      <c r="VE7" s="97"/>
      <c r="VF7" s="97"/>
      <c r="VG7" s="97"/>
      <c r="VH7" s="97"/>
      <c r="VI7" s="97"/>
      <c r="VJ7" s="97"/>
      <c r="VK7" s="97"/>
      <c r="VL7" s="97"/>
      <c r="VM7" s="97"/>
      <c r="VN7" s="97"/>
      <c r="VO7" s="97"/>
      <c r="VP7" s="97"/>
      <c r="VQ7" s="97"/>
      <c r="VR7" s="97"/>
      <c r="VS7" s="97"/>
      <c r="VT7" s="97"/>
      <c r="VU7" s="97"/>
      <c r="VV7" s="97"/>
      <c r="VW7" s="97"/>
      <c r="VX7" s="97"/>
      <c r="VY7" s="97"/>
      <c r="VZ7" s="97"/>
      <c r="WA7" s="97"/>
      <c r="WB7" s="97"/>
      <c r="WC7" s="97"/>
      <c r="WD7" s="97"/>
      <c r="WE7" s="97"/>
      <c r="WF7" s="97"/>
      <c r="WG7" s="97"/>
      <c r="WH7" s="97"/>
      <c r="WI7" s="97"/>
      <c r="WJ7" s="97"/>
      <c r="WK7" s="97"/>
      <c r="WL7" s="97"/>
      <c r="WM7" s="97"/>
      <c r="WN7" s="97"/>
      <c r="WO7" s="97"/>
      <c r="WP7" s="97"/>
      <c r="WQ7" s="97"/>
      <c r="WR7" s="97"/>
      <c r="WS7" s="97"/>
      <c r="WT7" s="97"/>
      <c r="WU7" s="97"/>
      <c r="WV7" s="97"/>
      <c r="WW7" s="97"/>
      <c r="WX7" s="97"/>
      <c r="WY7" s="97"/>
      <c r="WZ7" s="97"/>
      <c r="XA7" s="97"/>
      <c r="XB7" s="97"/>
      <c r="XC7" s="97"/>
      <c r="XD7" s="97"/>
      <c r="XE7" s="97"/>
      <c r="XF7" s="97"/>
      <c r="XG7" s="97"/>
      <c r="XH7" s="97"/>
      <c r="XI7" s="97"/>
      <c r="XJ7" s="97"/>
      <c r="XK7" s="97"/>
      <c r="XL7" s="97"/>
      <c r="XM7" s="97"/>
      <c r="XN7" s="97"/>
      <c r="XO7" s="97"/>
      <c r="XP7" s="97"/>
      <c r="XQ7" s="97"/>
      <c r="XR7" s="97"/>
      <c r="XS7" s="97"/>
      <c r="XT7" s="97"/>
      <c r="XU7" s="97"/>
      <c r="XV7" s="97"/>
      <c r="XW7" s="97"/>
      <c r="XX7" s="97"/>
      <c r="XY7" s="97"/>
      <c r="XZ7" s="97"/>
      <c r="YA7" s="97"/>
      <c r="YB7" s="97"/>
      <c r="YC7" s="97"/>
      <c r="YD7" s="97"/>
      <c r="YE7" s="97"/>
      <c r="YF7" s="97"/>
      <c r="YG7" s="97"/>
      <c r="YH7" s="97"/>
      <c r="YI7" s="97"/>
      <c r="YJ7" s="97"/>
      <c r="YK7" s="97"/>
      <c r="YL7" s="97"/>
      <c r="YM7" s="97"/>
      <c r="YN7" s="97"/>
      <c r="YO7" s="97"/>
      <c r="YP7" s="97"/>
      <c r="YQ7" s="97"/>
      <c r="YR7" s="97"/>
      <c r="YS7" s="97"/>
      <c r="YT7" s="97"/>
      <c r="YU7" s="97"/>
      <c r="YV7" s="97"/>
      <c r="YW7" s="97"/>
      <c r="YX7" s="97"/>
      <c r="YY7" s="97"/>
      <c r="YZ7" s="97"/>
      <c r="ZA7" s="97"/>
      <c r="ZB7" s="97"/>
      <c r="ZC7" s="97"/>
      <c r="ZD7" s="97"/>
      <c r="ZE7" s="97"/>
      <c r="ZF7" s="97"/>
      <c r="ZG7" s="97"/>
      <c r="ZH7" s="97"/>
      <c r="ZI7" s="97"/>
      <c r="ZJ7" s="97"/>
      <c r="ZK7" s="97"/>
      <c r="ZL7" s="97"/>
      <c r="ZM7" s="97"/>
      <c r="ZN7" s="97"/>
      <c r="ZO7" s="97"/>
      <c r="ZP7" s="97"/>
      <c r="ZQ7" s="97"/>
      <c r="ZR7" s="97"/>
      <c r="ZS7" s="97"/>
      <c r="ZT7" s="97"/>
      <c r="ZU7" s="97"/>
      <c r="ZV7" s="97"/>
      <c r="ZW7" s="97"/>
      <c r="ZX7" s="97"/>
      <c r="ZY7" s="97"/>
      <c r="ZZ7" s="97"/>
      <c r="AAA7" s="97"/>
      <c r="AAB7" s="97"/>
      <c r="AAC7" s="97"/>
      <c r="AAD7" s="97"/>
      <c r="AAE7" s="97"/>
      <c r="AAF7" s="97"/>
      <c r="AAG7" s="97"/>
      <c r="AAH7" s="97"/>
      <c r="AAI7" s="97"/>
      <c r="AAJ7" s="97"/>
      <c r="AAK7" s="97"/>
      <c r="AAL7" s="97"/>
      <c r="AAM7" s="97"/>
      <c r="AAN7" s="97"/>
      <c r="AAO7" s="97"/>
      <c r="AAP7" s="97"/>
      <c r="AAQ7" s="97"/>
      <c r="AAR7" s="97"/>
      <c r="AAS7" s="97"/>
      <c r="AAT7" s="97"/>
      <c r="AAU7" s="97"/>
      <c r="AAV7" s="97"/>
      <c r="AAW7" s="97"/>
      <c r="AAX7" s="97"/>
      <c r="AAY7" s="97"/>
      <c r="AAZ7" s="97"/>
      <c r="ABA7" s="97"/>
      <c r="ABB7" s="97"/>
      <c r="ABC7" s="97"/>
      <c r="ABD7" s="97"/>
      <c r="ABE7" s="97"/>
      <c r="ABF7" s="97"/>
      <c r="ABG7" s="97"/>
      <c r="ABH7" s="97"/>
      <c r="ABI7" s="97"/>
      <c r="ABJ7" s="97"/>
      <c r="ABK7" s="97"/>
      <c r="ABL7" s="97"/>
      <c r="ABM7" s="97"/>
      <c r="ABN7" s="97"/>
      <c r="ABO7" s="97"/>
      <c r="ABP7" s="97"/>
      <c r="ABQ7" s="97"/>
      <c r="ABR7" s="97"/>
      <c r="ABS7" s="97"/>
      <c r="ABT7" s="97"/>
      <c r="ABU7" s="97"/>
      <c r="ABV7" s="97"/>
      <c r="ABW7" s="97"/>
      <c r="ABX7" s="97"/>
      <c r="ABY7" s="97"/>
      <c r="ABZ7" s="97"/>
      <c r="ACA7" s="97"/>
      <c r="ACB7" s="97"/>
      <c r="ACC7" s="97"/>
      <c r="ACD7" s="97"/>
      <c r="ACE7" s="97"/>
      <c r="ACF7" s="97"/>
      <c r="ACG7" s="97"/>
      <c r="ACH7" s="97"/>
      <c r="ACI7" s="97"/>
      <c r="ACJ7" s="97"/>
      <c r="ACK7" s="97"/>
      <c r="ACL7" s="97"/>
      <c r="ACM7" s="97"/>
      <c r="ACN7" s="97"/>
      <c r="ACO7" s="97"/>
      <c r="ACP7" s="97"/>
      <c r="ACQ7" s="97"/>
      <c r="ACR7" s="97"/>
      <c r="ACS7" s="97"/>
      <c r="ACT7" s="97"/>
      <c r="ACU7" s="97"/>
      <c r="ACV7" s="97"/>
      <c r="ACW7" s="97"/>
      <c r="ACX7" s="97"/>
      <c r="ACY7" s="97"/>
      <c r="ACZ7" s="97"/>
      <c r="ADA7" s="97"/>
      <c r="ADB7" s="97"/>
      <c r="ADC7" s="97"/>
      <c r="ADD7" s="97"/>
      <c r="ADE7" s="97"/>
      <c r="ADF7" s="97"/>
      <c r="ADG7" s="97"/>
      <c r="ADH7" s="97"/>
      <c r="ADI7" s="97"/>
      <c r="ADJ7" s="97"/>
      <c r="ADK7" s="97"/>
      <c r="ADL7" s="97"/>
      <c r="ADM7" s="97"/>
      <c r="ADN7" s="97"/>
      <c r="ADO7" s="97"/>
      <c r="ADP7" s="97"/>
      <c r="ADQ7" s="97"/>
      <c r="ADR7" s="97"/>
      <c r="ADS7" s="97"/>
      <c r="ADT7" s="97"/>
      <c r="ADU7" s="97"/>
      <c r="ADV7" s="97"/>
      <c r="ADW7" s="97"/>
      <c r="ADX7" s="97"/>
      <c r="ADY7" s="97"/>
      <c r="ADZ7" s="97"/>
      <c r="AEA7" s="97"/>
      <c r="AEB7" s="97"/>
      <c r="AEC7" s="97"/>
      <c r="AED7" s="97"/>
      <c r="AEE7" s="97"/>
      <c r="AEF7" s="97"/>
      <c r="AEG7" s="97"/>
      <c r="AEH7" s="97"/>
      <c r="AEI7" s="97"/>
      <c r="AEJ7" s="97"/>
      <c r="AEK7" s="97"/>
      <c r="AEL7" s="97"/>
      <c r="AEM7" s="97"/>
      <c r="AEN7" s="97"/>
      <c r="AEO7" s="97"/>
      <c r="AEP7" s="97"/>
      <c r="AEQ7" s="97"/>
      <c r="AER7" s="97"/>
      <c r="AES7" s="97"/>
      <c r="AET7" s="97"/>
      <c r="AEU7" s="97"/>
      <c r="AEV7" s="97"/>
      <c r="AEW7" s="97"/>
      <c r="AEX7" s="97"/>
      <c r="AEY7" s="97"/>
      <c r="AEZ7" s="97"/>
      <c r="AFA7" s="97"/>
      <c r="AFB7" s="97"/>
      <c r="AFC7" s="97"/>
      <c r="AFD7" s="97"/>
      <c r="AFE7" s="97"/>
      <c r="AFF7" s="97"/>
      <c r="AFG7" s="97"/>
      <c r="AFH7" s="97"/>
      <c r="AFI7" s="97"/>
      <c r="AFJ7" s="97"/>
      <c r="AFK7" s="97"/>
      <c r="AFL7" s="97"/>
      <c r="AFM7" s="97"/>
      <c r="AFN7" s="97"/>
      <c r="AFO7" s="97"/>
      <c r="AFP7" s="97"/>
      <c r="AFQ7" s="97"/>
      <c r="AFR7" s="97"/>
      <c r="AFS7" s="97"/>
      <c r="AFT7" s="97"/>
      <c r="AFU7" s="97"/>
      <c r="AFV7" s="97"/>
      <c r="AFW7" s="97"/>
      <c r="AFX7" s="97"/>
      <c r="AFY7" s="97"/>
      <c r="AFZ7" s="97"/>
      <c r="AGA7" s="97"/>
      <c r="AGB7" s="97"/>
      <c r="AGC7" s="97"/>
      <c r="AGD7" s="97"/>
      <c r="AGE7" s="97"/>
      <c r="AGF7" s="97"/>
      <c r="AGG7" s="97"/>
      <c r="AGH7" s="97"/>
      <c r="AGI7" s="97"/>
      <c r="AGJ7" s="97"/>
      <c r="AGK7" s="97"/>
      <c r="AGL7" s="97"/>
      <c r="AGM7" s="97"/>
      <c r="AGN7" s="97"/>
      <c r="AGO7" s="97"/>
      <c r="AGP7" s="97"/>
      <c r="AGQ7" s="97"/>
      <c r="AGR7" s="97"/>
      <c r="AGS7" s="97"/>
      <c r="AGT7" s="97"/>
      <c r="AGU7" s="97"/>
      <c r="AGV7" s="97"/>
      <c r="AGW7" s="97"/>
      <c r="AGX7" s="97"/>
      <c r="AGY7" s="97"/>
      <c r="AGZ7" s="97"/>
      <c r="AHA7" s="97"/>
      <c r="AHB7" s="97"/>
      <c r="AHC7" s="97"/>
      <c r="AHD7" s="97"/>
      <c r="AHE7" s="97"/>
      <c r="AHF7" s="97"/>
      <c r="AHG7" s="97"/>
      <c r="AHH7" s="97"/>
      <c r="AHI7" s="97"/>
      <c r="AHJ7" s="97"/>
      <c r="AHK7" s="97"/>
      <c r="AHL7" s="97"/>
      <c r="AHM7" s="97"/>
      <c r="AHN7" s="97"/>
      <c r="AHO7" s="97"/>
      <c r="AHP7" s="97"/>
      <c r="AHQ7" s="97"/>
      <c r="AHR7" s="97"/>
      <c r="AHS7" s="97"/>
      <c r="AHT7" s="97"/>
      <c r="AHU7" s="97"/>
      <c r="AHV7" s="97"/>
      <c r="AHW7" s="97"/>
      <c r="AHX7" s="97"/>
      <c r="AHY7" s="97"/>
      <c r="AHZ7" s="97"/>
      <c r="AIA7" s="97"/>
      <c r="AIB7" s="97"/>
      <c r="AIC7" s="97"/>
      <c r="AID7" s="97"/>
      <c r="AIE7" s="97"/>
      <c r="AIF7" s="97"/>
      <c r="AIG7" s="97"/>
      <c r="AIH7" s="97"/>
      <c r="AII7" s="97"/>
      <c r="AIJ7" s="97"/>
      <c r="AIK7" s="97"/>
      <c r="AIL7" s="97"/>
      <c r="AIM7" s="97"/>
      <c r="AIN7" s="97"/>
      <c r="AIO7" s="97"/>
      <c r="AIP7" s="97"/>
      <c r="AIQ7" s="97"/>
      <c r="AIR7" s="97"/>
      <c r="AIS7" s="97"/>
      <c r="AIT7" s="97"/>
      <c r="AIU7" s="97"/>
      <c r="AIV7" s="97"/>
      <c r="AIW7" s="97"/>
      <c r="AIX7" s="97"/>
      <c r="AIY7" s="97"/>
      <c r="AIZ7" s="97"/>
      <c r="AJA7" s="97"/>
      <c r="AJB7" s="97"/>
      <c r="AJC7" s="97"/>
      <c r="AJD7" s="97"/>
      <c r="AJE7" s="97"/>
      <c r="AJF7" s="97"/>
      <c r="AJG7" s="97"/>
      <c r="AJH7" s="97"/>
      <c r="AJI7" s="97"/>
      <c r="AJJ7" s="97"/>
      <c r="AJK7" s="97"/>
      <c r="AJL7" s="97"/>
      <c r="AJM7" s="97"/>
      <c r="AJN7" s="97"/>
      <c r="AJO7" s="97"/>
      <c r="AJP7" s="97"/>
      <c r="AJQ7" s="97"/>
      <c r="AJR7" s="97"/>
      <c r="AJS7" s="97"/>
      <c r="AJT7" s="97"/>
      <c r="AJU7" s="97"/>
      <c r="AJV7" s="97"/>
      <c r="AJW7" s="97"/>
      <c r="AJX7" s="97"/>
      <c r="AJY7" s="97"/>
      <c r="AJZ7" s="97"/>
      <c r="AKA7" s="97"/>
      <c r="AKB7" s="97"/>
      <c r="AKC7" s="97"/>
      <c r="AKD7" s="97"/>
      <c r="AKE7" s="97"/>
      <c r="AKF7" s="97"/>
      <c r="AKG7" s="97"/>
      <c r="AKH7" s="97"/>
      <c r="AKI7" s="97"/>
      <c r="AKJ7" s="97"/>
      <c r="AKK7" s="97"/>
      <c r="AKL7" s="97"/>
      <c r="AKM7" s="97"/>
      <c r="AKN7" s="97"/>
      <c r="AKO7" s="97"/>
      <c r="AKP7" s="97"/>
      <c r="AKQ7" s="97"/>
      <c r="AKR7" s="97"/>
      <c r="AKS7" s="97"/>
      <c r="AKT7" s="97"/>
      <c r="AKU7" s="97"/>
      <c r="AKV7" s="97"/>
      <c r="AKW7" s="97"/>
      <c r="AKX7" s="97"/>
      <c r="AKY7" s="97"/>
      <c r="AKZ7" s="97"/>
      <c r="ALA7" s="97"/>
      <c r="ALB7" s="97"/>
      <c r="ALC7" s="97"/>
      <c r="ALD7" s="97"/>
      <c r="ALE7" s="97"/>
      <c r="ALF7" s="97"/>
      <c r="ALG7" s="97"/>
      <c r="ALH7" s="97"/>
      <c r="ALI7" s="97"/>
      <c r="ALJ7" s="97"/>
      <c r="ALK7" s="97"/>
      <c r="ALL7" s="97"/>
      <c r="ALM7" s="97"/>
      <c r="ALN7" s="97"/>
      <c r="ALO7" s="97"/>
      <c r="ALP7" s="97"/>
      <c r="ALQ7" s="97"/>
      <c r="ALR7" s="97"/>
      <c r="ALS7" s="97"/>
      <c r="ALT7" s="97"/>
      <c r="ALU7" s="97"/>
      <c r="ALV7" s="97"/>
      <c r="ALW7" s="97"/>
      <c r="ALX7" s="97"/>
      <c r="ALY7" s="97"/>
      <c r="ALZ7" s="97"/>
      <c r="AMA7" s="97"/>
      <c r="AMB7" s="97"/>
      <c r="AMC7" s="97"/>
      <c r="AMD7" s="97"/>
      <c r="AME7" s="97"/>
      <c r="AMF7" s="97"/>
      <c r="AMG7" s="97"/>
      <c r="AMH7" s="97"/>
      <c r="AMI7" s="97"/>
      <c r="AMJ7" s="97"/>
      <c r="AMK7" s="97"/>
      <c r="AML7" s="97"/>
      <c r="AMM7" s="97"/>
      <c r="AMN7" s="97"/>
      <c r="AMO7" s="97"/>
    </row>
    <row r="8" spans="1:1029" ht="40.700000000000003" customHeight="1" x14ac:dyDescent="0.2">
      <c r="A8" s="121" t="s">
        <v>3168</v>
      </c>
      <c r="B8" s="50" t="s">
        <v>3167</v>
      </c>
      <c r="C8" s="50" t="s">
        <v>3315</v>
      </c>
      <c r="D8" s="50" t="s">
        <v>3169</v>
      </c>
      <c r="E8" s="50" t="s">
        <v>3170</v>
      </c>
      <c r="F8" s="50" t="s">
        <v>3171</v>
      </c>
      <c r="G8" s="50" t="s">
        <v>3172</v>
      </c>
      <c r="H8" s="50" t="s">
        <v>3173</v>
      </c>
      <c r="I8" s="50" t="s">
        <v>3174</v>
      </c>
      <c r="J8" s="50" t="s">
        <v>3175</v>
      </c>
      <c r="K8" s="50" t="s">
        <v>3176</v>
      </c>
      <c r="L8" s="50" t="s">
        <v>3177</v>
      </c>
      <c r="M8" s="50" t="s">
        <v>3178</v>
      </c>
      <c r="N8" s="50" t="s">
        <v>3179</v>
      </c>
      <c r="O8" s="50" t="s">
        <v>3180</v>
      </c>
      <c r="P8" s="50" t="s">
        <v>3181</v>
      </c>
      <c r="Q8" s="50" t="s">
        <v>3182</v>
      </c>
      <c r="R8" s="50" t="s">
        <v>3183</v>
      </c>
      <c r="S8" s="50" t="s">
        <v>3184</v>
      </c>
      <c r="T8" s="50" t="s">
        <v>3185</v>
      </c>
      <c r="U8" s="50" t="s">
        <v>3186</v>
      </c>
      <c r="V8" s="50" t="s">
        <v>3187</v>
      </c>
      <c r="W8" s="50" t="s">
        <v>3172</v>
      </c>
      <c r="X8" s="50" t="s">
        <v>3188</v>
      </c>
      <c r="Y8" s="50" t="s">
        <v>300</v>
      </c>
      <c r="Z8" s="50" t="s">
        <v>3189</v>
      </c>
      <c r="AA8" s="50" t="s">
        <v>3186</v>
      </c>
      <c r="AB8" s="50" t="s">
        <v>3190</v>
      </c>
      <c r="AC8" s="50" t="s">
        <v>3191</v>
      </c>
      <c r="AD8" s="50" t="s">
        <v>3192</v>
      </c>
      <c r="AE8" s="50" t="s">
        <v>299</v>
      </c>
      <c r="AF8" s="50" t="s">
        <v>299</v>
      </c>
      <c r="AG8" s="50" t="s">
        <v>3186</v>
      </c>
      <c r="AH8" s="50" t="s">
        <v>3186</v>
      </c>
      <c r="AI8" s="50" t="s">
        <v>3193</v>
      </c>
      <c r="AJ8" s="50" t="s">
        <v>3193</v>
      </c>
      <c r="AK8" s="50" t="s">
        <v>3194</v>
      </c>
      <c r="AL8" s="50" t="s">
        <v>3195</v>
      </c>
      <c r="AM8" s="50" t="s">
        <v>3196</v>
      </c>
      <c r="AN8" s="50" t="s">
        <v>3197</v>
      </c>
      <c r="AO8" s="50" t="s">
        <v>3198</v>
      </c>
      <c r="AP8" s="50" t="s">
        <v>3199</v>
      </c>
      <c r="AQ8" s="50" t="s">
        <v>3200</v>
      </c>
      <c r="AR8" s="50" t="s">
        <v>3201</v>
      </c>
      <c r="AS8" s="50" t="s">
        <v>3202</v>
      </c>
      <c r="AT8" s="50" t="s">
        <v>3203</v>
      </c>
      <c r="AU8" s="50" t="s">
        <v>3204</v>
      </c>
      <c r="AV8" s="50" t="s">
        <v>3205</v>
      </c>
      <c r="AW8" s="50" t="s">
        <v>3206</v>
      </c>
      <c r="AX8" s="50" t="s">
        <v>3207</v>
      </c>
      <c r="AY8" s="50" t="s">
        <v>3328</v>
      </c>
      <c r="AZ8" s="50" t="s">
        <v>3208</v>
      </c>
      <c r="BA8" s="50" t="s">
        <v>3209</v>
      </c>
      <c r="BB8" s="50" t="s">
        <v>3210</v>
      </c>
      <c r="BC8" s="50" t="s">
        <v>3211</v>
      </c>
      <c r="BD8" s="50" t="s">
        <v>3212</v>
      </c>
      <c r="BE8" s="50" t="s">
        <v>3213</v>
      </c>
      <c r="BF8" s="50" t="s">
        <v>3214</v>
      </c>
      <c r="BG8" s="50" t="s">
        <v>3215</v>
      </c>
      <c r="BH8" s="50" t="s">
        <v>3216</v>
      </c>
      <c r="BI8" s="50" t="s">
        <v>3217</v>
      </c>
      <c r="BJ8" s="50" t="s">
        <v>3218</v>
      </c>
      <c r="BK8" s="50" t="s">
        <v>3219</v>
      </c>
      <c r="BL8" s="50" t="s">
        <v>3220</v>
      </c>
      <c r="BM8" s="50" t="s">
        <v>3219</v>
      </c>
      <c r="BN8" s="50" t="s">
        <v>3221</v>
      </c>
      <c r="BO8" s="50" t="s">
        <v>3222</v>
      </c>
      <c r="BP8" s="50" t="s">
        <v>3223</v>
      </c>
      <c r="BQ8" s="50" t="s">
        <v>3224</v>
      </c>
      <c r="BR8" s="50" t="s">
        <v>3225</v>
      </c>
      <c r="BS8" s="50" t="s">
        <v>3226</v>
      </c>
      <c r="BT8" s="50" t="s">
        <v>3290</v>
      </c>
      <c r="BU8" s="50" t="s">
        <v>3227</v>
      </c>
      <c r="BV8" s="50" t="s">
        <v>3227</v>
      </c>
      <c r="BW8" s="50" t="s">
        <v>3228</v>
      </c>
      <c r="BX8" s="50" t="s">
        <v>3229</v>
      </c>
      <c r="BY8" s="50" t="s">
        <v>3233</v>
      </c>
      <c r="BZ8" s="10" t="s">
        <v>3230</v>
      </c>
      <c r="CA8" s="10" t="s">
        <v>3231</v>
      </c>
      <c r="CB8" s="10" t="s">
        <v>3232</v>
      </c>
      <c r="CC8" s="50" t="s">
        <v>3234</v>
      </c>
      <c r="CD8" s="10" t="s">
        <v>3235</v>
      </c>
      <c r="CE8" s="10" t="s">
        <v>3236</v>
      </c>
      <c r="CF8" s="10" t="s">
        <v>3237</v>
      </c>
      <c r="CG8" s="50" t="s">
        <v>3238</v>
      </c>
      <c r="CH8" s="10" t="s">
        <v>3239</v>
      </c>
      <c r="CI8" s="10" t="s">
        <v>3240</v>
      </c>
      <c r="CJ8" s="10" t="s">
        <v>3241</v>
      </c>
      <c r="CK8" s="50" t="s">
        <v>3242</v>
      </c>
      <c r="CL8" s="10" t="s">
        <v>3243</v>
      </c>
      <c r="CM8" s="10" t="s">
        <v>3244</v>
      </c>
      <c r="CN8" s="10" t="s">
        <v>3245</v>
      </c>
      <c r="CO8" s="50" t="s">
        <v>3246</v>
      </c>
      <c r="CP8" s="10" t="s">
        <v>3247</v>
      </c>
      <c r="CQ8" s="10" t="s">
        <v>3248</v>
      </c>
      <c r="CR8" s="10" t="s">
        <v>3249</v>
      </c>
      <c r="CS8" s="50" t="s">
        <v>3250</v>
      </c>
      <c r="CT8" s="10" t="s">
        <v>3251</v>
      </c>
      <c r="CU8" s="10" t="s">
        <v>3252</v>
      </c>
      <c r="CV8" s="10" t="s">
        <v>3253</v>
      </c>
      <c r="CW8" s="79" t="s">
        <v>3254</v>
      </c>
      <c r="CX8" s="50" t="s">
        <v>3255</v>
      </c>
      <c r="CY8" s="10" t="s">
        <v>3247</v>
      </c>
      <c r="CZ8" s="10" t="s">
        <v>3248</v>
      </c>
      <c r="DA8" s="10" t="s">
        <v>3249</v>
      </c>
      <c r="DB8" s="50" t="s">
        <v>3256</v>
      </c>
      <c r="DC8" s="10" t="s">
        <v>3247</v>
      </c>
      <c r="DD8" s="10" t="s">
        <v>3248</v>
      </c>
      <c r="DE8" s="10" t="s">
        <v>3249</v>
      </c>
      <c r="DF8" s="50" t="s">
        <v>3257</v>
      </c>
      <c r="DG8" s="10" t="s">
        <v>3258</v>
      </c>
      <c r="DH8" s="10" t="s">
        <v>3259</v>
      </c>
      <c r="DI8" s="10" t="s">
        <v>3260</v>
      </c>
      <c r="DJ8" s="50" t="s">
        <v>3261</v>
      </c>
      <c r="DK8" s="10" t="s">
        <v>3262</v>
      </c>
      <c r="DL8" s="10" t="s">
        <v>3263</v>
      </c>
      <c r="DM8" s="10" t="s">
        <v>3264</v>
      </c>
      <c r="DN8" s="50" t="s">
        <v>3265</v>
      </c>
      <c r="DO8" s="10" t="s">
        <v>3266</v>
      </c>
      <c r="DP8" s="10" t="s">
        <v>3267</v>
      </c>
      <c r="DQ8" s="10" t="s">
        <v>3268</v>
      </c>
      <c r="DR8" s="50" t="s">
        <v>3269</v>
      </c>
      <c r="DS8" s="10" t="s">
        <v>3270</v>
      </c>
      <c r="DT8" s="10" t="s">
        <v>3271</v>
      </c>
      <c r="DU8" s="10" t="s">
        <v>3272</v>
      </c>
      <c r="DV8" s="50" t="s">
        <v>3273</v>
      </c>
      <c r="DW8" s="10" t="s">
        <v>3274</v>
      </c>
      <c r="DX8" s="10" t="s">
        <v>3275</v>
      </c>
      <c r="DY8" s="10" t="s">
        <v>3276</v>
      </c>
      <c r="DZ8" s="50" t="s">
        <v>3277</v>
      </c>
      <c r="EA8" s="10" t="s">
        <v>3278</v>
      </c>
      <c r="EB8" s="10" t="s">
        <v>3279</v>
      </c>
      <c r="EC8" s="10" t="s">
        <v>3280</v>
      </c>
      <c r="ED8" s="50" t="s">
        <v>3281</v>
      </c>
      <c r="EE8" s="50" t="s">
        <v>3220</v>
      </c>
      <c r="EF8" s="50" t="s">
        <v>3281</v>
      </c>
      <c r="EG8" s="50" t="s">
        <v>3221</v>
      </c>
      <c r="EH8" s="4" t="s">
        <v>3282</v>
      </c>
      <c r="EI8" s="4" t="s">
        <v>3283</v>
      </c>
      <c r="EJ8" s="4" t="s">
        <v>3284</v>
      </c>
      <c r="EK8" s="5" t="s">
        <v>3285</v>
      </c>
      <c r="EL8" s="9" t="s">
        <v>3226</v>
      </c>
      <c r="EM8" s="9" t="s">
        <v>3290</v>
      </c>
      <c r="EN8" s="50" t="s">
        <v>3286</v>
      </c>
      <c r="EO8" s="8" t="s">
        <v>3287</v>
      </c>
      <c r="EP8" s="8" t="s">
        <v>3288</v>
      </c>
      <c r="EQ8" s="8" t="s">
        <v>3289</v>
      </c>
      <c r="ER8" s="79"/>
      <c r="IN8" s="51"/>
      <c r="IO8" s="51"/>
      <c r="IQ8" s="51"/>
      <c r="OS8" s="51" t="s">
        <v>3303</v>
      </c>
      <c r="PU8" s="28"/>
      <c r="PV8" s="28"/>
      <c r="QE8" s="50" t="s">
        <v>2197</v>
      </c>
      <c r="QF8" s="65" t="s">
        <v>3157</v>
      </c>
      <c r="QG8" s="71" t="s">
        <v>2310</v>
      </c>
      <c r="QH8" s="65" t="s">
        <v>3158</v>
      </c>
      <c r="QI8" s="65" t="s">
        <v>3159</v>
      </c>
      <c r="QJ8" s="71" t="s">
        <v>3160</v>
      </c>
      <c r="QM8" s="71"/>
      <c r="QN8" s="50"/>
      <c r="QO8" s="65"/>
    </row>
    <row r="9" spans="1:1029" x14ac:dyDescent="0.2">
      <c r="QJ9" s="65" t="s">
        <v>3160</v>
      </c>
      <c r="QM9" s="65" t="s">
        <v>3161</v>
      </c>
      <c r="QN9" s="65" t="s">
        <v>3162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8">
    <pageSetUpPr fitToPage="1"/>
  </sheetPr>
  <dimension ref="A1:L20"/>
  <sheetViews>
    <sheetView showGridLines="0" zoomScale="80" zoomScaleNormal="80" zoomScalePageLayoutView="70" workbookViewId="0">
      <selection activeCell="H7" sqref="H7"/>
    </sheetView>
  </sheetViews>
  <sheetFormatPr defaultColWidth="9.140625"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 min="10" max="10" width="9.140625" style="35"/>
    <col min="11" max="16384" width="9.140625" style="11"/>
  </cols>
  <sheetData>
    <row r="1" spans="1:12" x14ac:dyDescent="0.2">
      <c r="A1" s="73"/>
      <c r="B1" s="75"/>
      <c r="C1" s="75"/>
      <c r="D1" s="73"/>
      <c r="E1" s="73"/>
      <c r="F1" s="73"/>
      <c r="G1" s="73"/>
      <c r="J1" s="76"/>
      <c r="K1" s="73"/>
      <c r="L1" s="73"/>
    </row>
    <row r="2" spans="1:12" ht="18" x14ac:dyDescent="0.2">
      <c r="A2" s="73"/>
      <c r="B2" s="1"/>
      <c r="C2" s="1"/>
      <c r="D2" s="1"/>
      <c r="E2" s="1" t="str">
        <f>IF(Summary!$E$1=Database!$A$1,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c r="J2" s="73"/>
      <c r="K2" s="73"/>
      <c r="L2" s="73"/>
    </row>
    <row r="3" spans="1:12" x14ac:dyDescent="0.2">
      <c r="A3" s="73"/>
      <c r="B3" s="36"/>
      <c r="C3" s="36"/>
      <c r="D3" s="73"/>
      <c r="E3" s="73"/>
      <c r="F3" s="73"/>
      <c r="G3" s="37"/>
      <c r="H3" s="38">
        <f>H4*0.1</f>
        <v>0</v>
      </c>
      <c r="I3" s="38">
        <f>I4*0.1</f>
        <v>0</v>
      </c>
      <c r="J3" s="73"/>
      <c r="K3" s="73"/>
      <c r="L3" s="73"/>
    </row>
    <row r="4" spans="1:12" ht="23.25" customHeight="1" x14ac:dyDescent="0.2">
      <c r="A4" s="73"/>
      <c r="B4" s="2"/>
      <c r="C4" s="3"/>
      <c r="D4" s="198" t="str">
        <f>IF(Summary!$E$1=Database!$A$1,Database!A65,IF(Summary!$E$1=Database!$B$1,Database!B65,IF(Summary!$E$1=Database!$C$1,Database!C65,IF(Summary!$E$1=Database!$D$1,Database!D65,IF(Summary!$E$1=Database!$E$1,Database!E65,IF(Summary!$E$1=Database!$F$1,Database!F65,IF(Summary!$E$1=Database!$G$1,Database!G65,IF(Summary!$E$1=Database!$H$1,Database!H65))))))))</f>
        <v>FINANCIAL</v>
      </c>
      <c r="E4" s="199"/>
      <c r="F4" s="199"/>
      <c r="G4" s="200"/>
      <c r="H4" s="39">
        <f>IF(OR(H6="",H7="",H8="",H9="",H10=""),0,SUM(H6:H20)/COUNT(H6:H20)/5)</f>
        <v>0</v>
      </c>
      <c r="I4" s="39">
        <f>IF(OR(I11="",I12="",I13="",I14="",I15="",I16="",I17="",I18="",I19="",I20=""),0,SUM(I6:I20)/COUNT(I6:I20)/5)</f>
        <v>0</v>
      </c>
      <c r="J4" s="40"/>
      <c r="K4" s="73"/>
      <c r="L4" s="73"/>
    </row>
    <row r="5" spans="1:12" s="41" customFormat="1" ht="105.75" customHeight="1" x14ac:dyDescent="0.2">
      <c r="A5" s="75"/>
      <c r="B5" s="9"/>
      <c r="C5" s="9" t="str">
        <f>IF(Summary!$E$1=Database!$A$1,Database!A66,IF(Summary!$E$1=Database!$B$1,Database!B66,IF(Summary!$E$1=Database!$C$1,Database!C66,IF(Summary!$E$1=Database!$D$1,Database!D66,IF(Summary!$E$1=Database!$E$1,Database!E66,IF(Summary!$E$1=Database!$F$1,Database!F66,IF(Summary!$E$1=Database!$G$1,Database!G66,IF(Summary!$E$1=Database!$H$1,Database!H66))))))))</f>
        <v>SCORING  GUIDELINES</v>
      </c>
      <c r="D5" s="4" t="str">
        <f>IF(Summary!$E$1=Database!$A$1,Database!A82,IF(Summary!$E$1=Database!$B$1,Database!B82,IF(Summary!$E$1=Database!$C$1,Database!C82,IF(Summary!$E$1=Database!$D$1,Database!D82,IF(Summary!$E$1=Database!$E$1,Database!E82,IF(Summary!$E$1=Database!$F$1,Database!F82,IF(Summary!$E$1=Database!$G$1,Database!G82,IF(Summary!$E$1=Database!$H$1,Database!H82))))))))</f>
        <v>5 Points 
Strong Financial Health</v>
      </c>
      <c r="E5" s="4" t="str">
        <f>IF(Summary!$E$1=Database!$A$1,Database!A98,IF(Summary!$E$1=Database!$B$1,Database!B98,IF(Summary!$E$1=Database!$C$1,Database!C98,IF(Summary!$E$1=Database!$D$1,Database!D98,IF(Summary!$E$1=Database!$E$1,Database!E98,IF(Summary!$E$1=Database!$F$1,Database!F98,IF(Summary!$E$1=Database!$G$1,Database!G98,IF(Summary!$E$1=Database!$H$1,Database!H98))))))))</f>
        <v>3 Points 
Moderate Financial Health</v>
      </c>
      <c r="F5" s="4" t="str">
        <f>IF(Summary!$E$1=Database!$A$1,Database!A114,IF(Summary!$E$1=Database!$B$1,Database!B114,IF(Summary!$E$1=Database!$C$1,Database!C114,IF(Summary!$E$1=Database!$D$1,Database!D114,IF(Summary!$E$1=Database!$E$1,Database!E114,IF(Summary!$E$1=Database!$F$1,Database!F114,IF(Summary!$E$1=Database!$G$1,Database!G114,IF(Summary!$E$1=Database!$H$1,Database!H114))))))))</f>
        <v xml:space="preserve">0 Points 
Weak Financial Health </v>
      </c>
      <c r="G5" s="5" t="str">
        <f>IF(Summary!$E$1=Database!$A$1,Database!A130,IF(Summary!$E$1=Database!$B$1,Database!B130,IF(Summary!$E$1=Database!$C$1,Database!C130,IF(Summary!$E$1=Database!$D$1,Database!D130,IF(Summary!$E$1=Database!$E$1,Database!E130,IF(Summary!$E$1=Database!$F$1,Database!F130,IF(Summary!$E$1=Database!$G$1,Database!G130,IF(Summary!$E$1=Database!$H$1,Database!H130))))))))</f>
        <v>Notes</v>
      </c>
      <c r="H5" s="9" t="str">
        <f>IF(Summary!$E$1=Database!$A$1,Database!A146,IF(Summary!$E$1=Database!$B$1,Database!B146,IF(Summary!$E$1=Database!$C$1,Database!C146,IF(Summary!$E$1=Database!$D$1,Database!D146,IF(Summary!$E$1=Database!$E$1,Database!E146,IF(Summary!$E$1=Database!$F$1,Database!F146,IF(Summary!$E$1=Database!$G$1,Database!G146,IF(Summary!$E$1=Database!$H$1,Database!H146))))))))</f>
        <v>SUPPLIER SELF SCORE</v>
      </c>
      <c r="I5" s="9" t="str">
        <f>IF(Summary!$E$1=Database!$A$1,Database!A147,IF(Summary!$E$1=Database!$B$1,Database!B147,IF(Summary!$E$1=Database!$C$1,Database!C147,IF(Summary!$E$1=Database!$D$1,Database!D147,IF(Summary!$E$1=Database!$E$1,Database!E147,IF(Summary!$E$1=Database!$F$1,Database!F147,IF(Summary!$E$1=Database!$G$1,Database!G147,IF(Summary!$E$1=Database!$H$1,Database!H147))))))))</f>
        <v>GEXPRO SERVICES SCORE</v>
      </c>
    </row>
    <row r="6" spans="1:12" ht="129" customHeight="1" x14ac:dyDescent="0.2">
      <c r="A6" s="75"/>
      <c r="B6" s="6" t="s">
        <v>31</v>
      </c>
      <c r="C6" s="157" t="str">
        <f>IF(Summary!$E$1=Database!$A$1,Database!A67,IF(Summary!$E$1=Database!$B$1,Database!B67,IF(Summary!$E$1=Database!$C$1,Database!C67,IF(Summary!$E$1=Database!$D$1,Database!D67,IF(Summary!$E$1=Database!$E$1,Database!E67,IF(Summary!$E$1=Database!$F$1,Database!F67,IF(Summary!$E$1=Database!$G$1,Database!G67,IF(Summary!$E$1=Database!$H$1,Database!H67))))))))</f>
        <v>Public Company</v>
      </c>
      <c r="D6" s="10" t="str">
        <f>IF(Summary!$E$1=Database!$A$1,Database!A83,IF(Summary!$E$1=Database!$B$1,Database!B83,IF(Summary!$E$1=Database!$C$1,Database!C83,IF(Summary!$E$1=Database!$D$1,Database!D83,IF(Summary!$E$1=Database!$E$1,Database!E83,IF(Summary!$E$1=Database!$F$1,Database!F83,IF(Summary!$E$1=Database!$G$1,Database!G83,IF(Summary!$E$1=Database!$H$1,Database!H83))))))))</f>
        <v>Public Company</v>
      </c>
      <c r="E6" s="10" t="str">
        <f>IF(Summary!$E$1=Database!$A$1,Database!A99,IF(Summary!$E$1=Database!$B$1,Database!B99,IF(Summary!$E$1=Database!$C$1,Database!C99,IF(Summary!$E$1=Database!$D$1,Database!D99,IF(Summary!$E$1=Database!$E$1,Database!E99,IF(Summary!$E$1=Database!$F$1,Database!F99,IF(Summary!$E$1=Database!$G$1,Database!G99,IF(Summary!$E$1=Database!$H$1,Database!H99))))))))</f>
        <v>Private Company, Government-owned</v>
      </c>
      <c r="F6" s="47"/>
      <c r="G6" s="79" t="str">
        <f>IF(Summary!$E$1=Database!$A$1,Database!A131,IF(Summary!$E$1=Database!$B$1,Database!B131,IF(Summary!$E$1=Database!$C$1,Database!C131,IF(Summary!$E$1=Database!$D$1,Database!D131,IF(Summary!$E$1=Database!$E$1,Database!E131,IF(Summary!$E$1=Database!$F$1,Database!F131,IF(Summary!$E$1=Database!$G$1,Database!G131,IF(Summary!$E$1=Database!$H$1,Database!H131))))))))</f>
        <v xml:space="preserve">Note:  QUESTIONS F1-F5 ARE MANDATORY, A SCORE OF 0 WILL RESULT IF ANY ARE LEFT BLANK. If Public Company, please answer F2-F5 and enter the internet address for the company's financial information in one of the Notes sections below.  If Private or Government-owned Company, please answer all Financial questions.
</v>
      </c>
      <c r="H6" s="7"/>
      <c r="I6" s="7"/>
      <c r="J6" s="73"/>
      <c r="K6" s="73"/>
      <c r="L6" s="73"/>
    </row>
    <row r="7" spans="1:12" ht="63.95" customHeight="1" x14ac:dyDescent="0.2">
      <c r="A7" s="73"/>
      <c r="B7" s="6" t="s">
        <v>32</v>
      </c>
      <c r="C7" s="157" t="str">
        <f>IF(Summary!$E$1=Database!$A$1,Database!A68,IF(Summary!$E$1=Database!$B$1,Database!B68,IF(Summary!$E$1=Database!$C$1,Database!C68,IF(Summary!$E$1=Database!$D$1,Database!D68,IF(Summary!$E$1=Database!$E$1,Database!E68,IF(Summary!$E$1=Database!$F$1,Database!F68,IF(Summary!$E$1=Database!$G$1,Database!G68,IF(Summary!$E$1=Database!$H$1,Database!H68))))))))</f>
        <v xml:space="preserve">Years in Business
</v>
      </c>
      <c r="D7" s="10" t="str">
        <f>IF(Summary!$E$1=Database!$A$1,Database!A84,IF(Summary!$E$1=Database!$B$1,Database!B84,IF(Summary!$E$1=Database!$C$1,Database!C84,IF(Summary!$E$1=Database!$D$1,Database!D84,IF(Summary!$E$1=Database!$E$1,Database!E84,IF(Summary!$E$1=Database!$F$1,Database!F84,IF(Summary!$E$1=Database!$G$1,Database!G84,IF(Summary!$E$1=Database!$H$1,Database!H84))))))))</f>
        <v xml:space="preserve">&gt; 5 years
</v>
      </c>
      <c r="E7" s="10" t="str">
        <f>IF(Summary!$E$1=Database!$A$1,Database!A100,IF(Summary!$E$1=Database!$B$1,Database!B100,IF(Summary!$E$1=Database!$C$1,Database!C100,IF(Summary!$E$1=Database!$D$1,Database!D100,IF(Summary!$E$1=Database!$E$1,Database!E100,IF(Summary!$E$1=Database!$F$1,Database!F100,IF(Summary!$E$1=Database!$G$1,Database!G100,IF(Summary!$E$1=Database!$H$1,Database!H100))))))))</f>
        <v>2-5 years</v>
      </c>
      <c r="F7" s="158" t="str">
        <f>IF(Summary!$E$1=Database!$A$1,Database!A116,IF(Summary!$E$1=Database!$B$1,Database!B116,IF(Summary!$E$1=Database!$C$1,Database!C116,IF(Summary!$E$1=Database!$D$1,Database!D116,IF(Summary!$E$1=Database!$E$1,Database!E116,IF(Summary!$E$1=Database!$F$1,Database!F116,IF(Summary!$E$1=Database!$G$1,Database!G116,IF(Summary!$E$1=Database!$H$1,Database!H116))))))))</f>
        <v>&lt; 2 years</v>
      </c>
      <c r="G7" s="79"/>
      <c r="H7" s="7"/>
      <c r="I7" s="7"/>
      <c r="J7" s="73"/>
      <c r="K7" s="73"/>
      <c r="L7" s="73"/>
    </row>
    <row r="8" spans="1:12" ht="57.75" customHeight="1" x14ac:dyDescent="0.2">
      <c r="A8" s="73"/>
      <c r="B8" s="6" t="s">
        <v>33</v>
      </c>
      <c r="C8" s="157" t="str">
        <f>IF(Summary!$E$1=Database!$A$1,Database!A69,IF(Summary!$E$1=Database!$B$1,Database!B69,IF(Summary!$E$1=Database!$C$1,Database!C69,IF(Summary!$E$1=Database!$D$1,Database!D69,IF(Summary!$E$1=Database!$E$1,Database!E69,IF(Summary!$E$1=Database!$F$1,Database!F69,IF(Summary!$E$1=Database!$G$1,Database!G69,IF(Summary!$E$1=Database!$H$1,Database!H69))))))))</f>
        <v>Global Business</v>
      </c>
      <c r="D8" s="10" t="str">
        <f>IF(Summary!$E$1=Database!$A$1,Database!A85,IF(Summary!$E$1=Database!$B$1,Database!B85,IF(Summary!$E$1=Database!$C$1,Database!C85,IF(Summary!$E$1=Database!$D$1,Database!D85,IF(Summary!$E$1=Database!$E$1,Database!E85,IF(Summary!$E$1=Database!$F$1,Database!F85,IF(Summary!$E$1=Database!$G$1,Database!G85,IF(Summary!$E$1=Database!$H$1,Database!H85))))))))</f>
        <v>Global / Multinational Sales</v>
      </c>
      <c r="E8" s="10" t="str">
        <f>IF(Summary!$E$1=Database!$A$1,Database!A101,IF(Summary!$E$1=Database!$B$1,Database!B101,IF(Summary!$E$1=Database!$C$1,Database!C101,IF(Summary!$E$1=Database!$D$1,Database!D101,IF(Summary!$E$1=Database!$E$1,Database!E101,IF(Summary!$E$1=Database!$F$1,Database!F101,IF(Summary!$E$1=Database!$G$1,Database!G101,IF(Summary!$E$1=Database!$H$1,Database!H101))))))))</f>
        <v>National Sales</v>
      </c>
      <c r="F8" s="158" t="str">
        <f>IF(Summary!$E$1=Database!$A$1,Database!A117,IF(Summary!$E$1=Database!$B$1,Database!B117,IF(Summary!$E$1=Database!$C$1,Database!C117,IF(Summary!$E$1=Database!$D$1,Database!D117,IF(Summary!$E$1=Database!$E$1,Database!E117,IF(Summary!$E$1=Database!$F$1,Database!F117,IF(Summary!$E$1=Database!$G$1,Database!G117,IF(Summary!$E$1=Database!$H$1,Database!H117))))))))</f>
        <v>Local Sales</v>
      </c>
      <c r="G8" s="79"/>
      <c r="H8" s="7"/>
      <c r="I8" s="7"/>
      <c r="J8" s="73"/>
      <c r="K8" s="73"/>
      <c r="L8" s="73"/>
    </row>
    <row r="9" spans="1:12" ht="73.5" customHeight="1" x14ac:dyDescent="0.2">
      <c r="A9" s="73"/>
      <c r="B9" s="6" t="s">
        <v>34</v>
      </c>
      <c r="C9" s="157" t="str">
        <f>IF(Summary!$E$1=Database!$A$1,Database!A70,IF(Summary!$E$1=Database!$B$1,Database!B70,IF(Summary!$E$1=Database!$C$1,Database!C70,IF(Summary!$E$1=Database!$D$1,Database!D70,IF(Summary!$E$1=Database!$E$1,Database!E70,IF(Summary!$E$1=Database!$F$1,Database!F70,IF(Summary!$E$1=Database!$G$1,Database!G70,IF(Summary!$E$1=Database!$H$1,Database!H70))))))))</f>
        <v>Supplier Dependency</v>
      </c>
      <c r="D9" s="10" t="str">
        <f>IF(Summary!$E$1=Database!$A$1,Database!A86,IF(Summary!$E$1=Database!$B$1,Database!B86,IF(Summary!$E$1=Database!$C$1,Database!C86,IF(Summary!$E$1=Database!$D$1,Database!D86,IF(Summary!$E$1=Database!$E$1,Database!E86,IF(Summary!$E$1=Database!$F$1,Database!F86,IF(Summary!$E$1=Database!$G$1,Database!G86,IF(Summary!$E$1=Database!$H$1,Database!H86))))))))</f>
        <v>Dependency on any given Supplier does not exceed 10% of spend</v>
      </c>
      <c r="E9" s="10" t="str">
        <f>IF(Summary!$E$1=Database!$A$1,Database!A102,IF(Summary!$E$1=Database!$B$1,Database!B102,IF(Summary!$E$1=Database!$C$1,Database!C102,IF(Summary!$E$1=Database!$D$1,Database!D102,IF(Summary!$E$1=Database!$E$1,Database!E102,IF(Summary!$E$1=Database!$F$1,Database!F102,IF(Summary!$E$1=Database!$G$1,Database!G102,IF(Summary!$E$1=Database!$H$1,Database!H102))))))))</f>
        <v>Dependency on any given Supplier is 10-20% of spend</v>
      </c>
      <c r="F9" s="158" t="str">
        <f>IF(Summary!$E$1=Database!$A$1,Database!A118,IF(Summary!$E$1=Database!$B$1,Database!B118,IF(Summary!$E$1=Database!$C$1,Database!C118,IF(Summary!$E$1=Database!$D$1,Database!D118,IF(Summary!$E$1=Database!$E$1,Database!E118,IF(Summary!$E$1=Database!$F$1,Database!F118,IF(Summary!$E$1=Database!$G$1,Database!G118,IF(Summary!$E$1=Database!$H$1,Database!H118))))))))</f>
        <v>Dependency on any given Supplier exceeds 20% of spend</v>
      </c>
      <c r="G9" s="79"/>
      <c r="H9" s="7"/>
      <c r="I9" s="7"/>
      <c r="J9" s="73"/>
      <c r="K9" s="73"/>
      <c r="L9" s="73"/>
    </row>
    <row r="10" spans="1:12" ht="72" customHeight="1" x14ac:dyDescent="0.2">
      <c r="A10" s="73"/>
      <c r="B10" s="6" t="s">
        <v>35</v>
      </c>
      <c r="C10" s="157" t="str">
        <f>IF(Summary!$E$1=Database!$A$1,Database!A71,IF(Summary!$E$1=Database!$B$1,Database!B71,IF(Summary!$E$1=Database!$C$1,Database!C71,IF(Summary!$E$1=Database!$D$1,Database!D71,IF(Summary!$E$1=Database!$E$1,Database!E71,IF(Summary!$E$1=Database!$F$1,Database!F71,IF(Summary!$E$1=Database!$G$1,Database!G71,IF(Summary!$E$1=Database!$H$1,Database!H71))))))))</f>
        <v>Customer Dependency</v>
      </c>
      <c r="D10" s="10" t="str">
        <f>IF(Summary!$E$1=Database!$A$1,Database!A87,IF(Summary!$E$1=Database!$B$1,Database!B87,IF(Summary!$E$1=Database!$C$1,Database!C87,IF(Summary!$E$1=Database!$D$1,Database!D87,IF(Summary!$E$1=Database!$E$1,Database!E87,IF(Summary!$E$1=Database!$F$1,Database!F87,IF(Summary!$E$1=Database!$G$1,Database!G87,IF(Summary!$E$1=Database!$H$1,Database!H87))))))))</f>
        <v>Dependency on any given Customer does not exceed 10% of sales</v>
      </c>
      <c r="E10" s="10" t="str">
        <f>IF(Summary!$E$1=Database!$A$1,Database!A103,IF(Summary!$E$1=Database!$B$1,Database!B103,IF(Summary!$E$1=Database!$C$1,Database!C103,IF(Summary!$E$1=Database!$D$1,Database!D103,IF(Summary!$E$1=Database!$E$1,Database!E103,IF(Summary!$E$1=Database!$F$1,Database!F103,IF(Summary!$E$1=Database!$G$1,Database!G103,IF(Summary!$E$1=Database!$H$1,Database!H103))))))))</f>
        <v>Dependency on any given Customer is 10-20% of sales</v>
      </c>
      <c r="F10" s="158" t="str">
        <f>IF(Summary!$E$1=Database!$A$1,Database!A119,IF(Summary!$E$1=Database!$B$1,Database!B119,IF(Summary!$E$1=Database!$C$1,Database!C119,IF(Summary!$E$1=Database!$D$1,Database!D119,IF(Summary!$E$1=Database!$E$1,Database!E119,IF(Summary!$E$1=Database!$F$1,Database!F119,IF(Summary!$E$1=Database!$G$1,Database!G119,IF(Summary!$E$1=Database!$H$1,Database!H119))))))))</f>
        <v>Dependency on any given Customer exceeds 20% of sales</v>
      </c>
      <c r="G10" s="79"/>
      <c r="H10" s="7"/>
      <c r="I10" s="7"/>
      <c r="J10" s="73"/>
      <c r="K10" s="73"/>
      <c r="L10" s="73"/>
    </row>
    <row r="11" spans="1:12" ht="63.95" customHeight="1" x14ac:dyDescent="0.2">
      <c r="A11" s="73"/>
      <c r="B11" s="6" t="s">
        <v>36</v>
      </c>
      <c r="C11" s="157" t="str">
        <f>IF(Summary!$E$1=Database!$A$1,Database!A72,IF(Summary!$E$1=Database!$B$1,Database!B72,IF(Summary!$E$1=Database!$C$1,Database!C72,IF(Summary!$E$1=Database!$D$1,Database!D72,IF(Summary!$E$1=Database!$E$1,Database!E72,IF(Summary!$E$1=Database!$F$1,Database!F72,IF(Summary!$E$1=Database!$G$1,Database!G72,IF(Summary!$E$1=Database!$H$1,Database!H72))))))))</f>
        <v>Capital Change</v>
      </c>
      <c r="D11" s="10" t="str">
        <f>IF(Summary!$E$1=Database!$A$1,Database!A88,IF(Summary!$E$1=Database!$B$1,Database!B88,IF(Summary!$E$1=Database!$C$1,Database!C88,IF(Summary!$E$1=Database!$D$1,Database!D88,IF(Summary!$E$1=Database!$E$1,Database!E88,IF(Summary!$E$1=Database!$F$1,Database!F88,IF(Summary!$E$1=Database!$G$1,Database!G88,IF(Summary!$E$1=Database!$H$1,Database!H88))))))))</f>
        <v>Increase over the last three years</v>
      </c>
      <c r="E11" s="10" t="str">
        <f>IF(Summary!$E$1=Database!$A$1,Database!A104,IF(Summary!$E$1=Database!$B$1,Database!B104,IF(Summary!$E$1=Database!$C$1,Database!C104,IF(Summary!$E$1=Database!$D$1,Database!D104,IF(Summary!$E$1=Database!$E$1,Database!E104,IF(Summary!$E$1=Database!$F$1,Database!F104,IF(Summary!$E$1=Database!$G$1,Database!G104,IF(Summary!$E$1=Database!$H$1,Database!H104))))))))</f>
        <v>No change over the last three years</v>
      </c>
      <c r="F11" s="158" t="str">
        <f>IF(Summary!$E$1=Database!$A$1,Database!A120,IF(Summary!$E$1=Database!$B$1,Database!B120,IF(Summary!$E$1=Database!$C$1,Database!C120,IF(Summary!$E$1=Database!$D$1,Database!D120,IF(Summary!$E$1=Database!$E$1,Database!E120,IF(Summary!$E$1=Database!$F$1,Database!F120,IF(Summary!$E$1=Database!$G$1,Database!G120,IF(Summary!$E$1=Database!$H$1,Database!H120))))))))</f>
        <v>Decrease over the last three years</v>
      </c>
      <c r="G11" s="79"/>
      <c r="H11" s="7"/>
      <c r="I11" s="7"/>
      <c r="J11" s="73"/>
      <c r="K11" s="73"/>
      <c r="L11" s="73"/>
    </row>
    <row r="12" spans="1:12" s="42" customFormat="1" ht="55.5" customHeight="1" x14ac:dyDescent="0.2">
      <c r="B12" s="6" t="s">
        <v>37</v>
      </c>
      <c r="C12" s="157" t="str">
        <f>IF(Summary!$E$1=Database!$A$1,Database!A73,IF(Summary!$E$1=Database!$B$1,Database!B73,IF(Summary!$E$1=Database!$C$1,Database!C73,IF(Summary!$E$1=Database!$D$1,Database!D73,IF(Summary!$E$1=Database!$E$1,Database!E73,IF(Summary!$E$1=Database!$F$1,Database!F73,IF(Summary!$E$1=Database!$G$1,Database!G73,IF(Summary!$E$1=Database!$H$1,Database!H73))))))))</f>
        <v>Liabilities Ratio</v>
      </c>
      <c r="D12" s="10" t="str">
        <f>IF(Summary!$E$1=Database!$A$1,Database!A89,IF(Summary!$E$1=Database!$B$1,Database!B89,IF(Summary!$E$1=Database!$C$1,Database!C89,IF(Summary!$E$1=Database!$D$1,Database!D89,IF(Summary!$E$1=Database!$E$1,Database!E89,IF(Summary!$E$1=Database!$F$1,Database!F89,IF(Summary!$E$1=Database!$G$1,Database!G89,IF(Summary!$E$1=Database!$H$1,Database!H89))))))))</f>
        <v>Ratio &lt; 50%</v>
      </c>
      <c r="E12" s="10" t="str">
        <f>IF(Summary!$E$1=Database!$A$1,Database!A105,IF(Summary!$E$1=Database!$B$1,Database!B105,IF(Summary!$E$1=Database!$C$1,Database!C105,IF(Summary!$E$1=Database!$D$1,Database!D105,IF(Summary!$E$1=Database!$E$1,Database!E105,IF(Summary!$E$1=Database!$F$1,Database!F105,IF(Summary!$E$1=Database!$G$1,Database!G105,IF(Summary!$E$1=Database!$H$1,Database!H105))))))))</f>
        <v>Ratio 50-80%</v>
      </c>
      <c r="F12" s="158" t="str">
        <f>IF(Summary!$E$1=Database!$A$1,Database!A121,IF(Summary!$E$1=Database!$B$1,Database!B121,IF(Summary!$E$1=Database!$C$1,Database!C121,IF(Summary!$E$1=Database!$D$1,Database!D121,IF(Summary!$E$1=Database!$E$1,Database!E121,IF(Summary!$E$1=Database!$F$1,Database!F121,IF(Summary!$E$1=Database!$G$1,Database!G121,IF(Summary!$E$1=Database!$H$1,Database!H121))))))))</f>
        <v>Ratio &gt; 80%</v>
      </c>
      <c r="G12" s="79" t="str">
        <f>IF(Summary!$E$1=Database!$A$1,Database!A137,IF(Summary!$E$1=Database!$B$1,Database!B137,IF(Summary!$E$1=Database!$C$1,Database!C137,IF(Summary!$E$1=Database!$D$1,Database!D137,IF(Summary!$E$1=Database!$E$1,Database!E137,IF(Summary!$E$1=Database!$F$1,Database!F137,IF(Summary!$E$1=Database!$G$1,Database!G137,IF(Summary!$E$1=Database!$H$1,Database!H137))))))))</f>
        <v>Note:  Ratio is defined as Liabilities /  Cash</v>
      </c>
      <c r="H12" s="7"/>
      <c r="I12" s="7"/>
    </row>
    <row r="13" spans="1:12" s="42" customFormat="1" ht="95.25" customHeight="1" x14ac:dyDescent="0.2">
      <c r="B13" s="6" t="s">
        <v>38</v>
      </c>
      <c r="C13" s="157" t="str">
        <f>IF(Summary!$E$1=Database!$A$1,Database!A74,IF(Summary!$E$1=Database!$B$1,Database!B74,IF(Summary!$E$1=Database!$C$1,Database!C74,IF(Summary!$E$1=Database!$D$1,Database!D74,IF(Summary!$E$1=Database!$E$1,Database!E74,IF(Summary!$E$1=Database!$F$1,Database!F74,IF(Summary!$E$1=Database!$G$1,Database!G74,IF(Summary!$E$1=Database!$H$1,Database!H74))))))))</f>
        <v>Average GP% Trend</v>
      </c>
      <c r="D13" s="10" t="str">
        <f>IF(Summary!$E$1=Database!$A$1,Database!A90,IF(Summary!$E$1=Database!$B$1,Database!B90,IF(Summary!$E$1=Database!$C$1,Database!C90,IF(Summary!$E$1=Database!$D$1,Database!D90,IF(Summary!$E$1=Database!$E$1,Database!E90,IF(Summary!$E$1=Database!$F$1,Database!F90,IF(Summary!$E$1=Database!$G$1,Database!G90,IF(Summary!$E$1=Database!$H$1,Database!H90))))))))</f>
        <v>Increase over the last three years</v>
      </c>
      <c r="E13" s="10" t="str">
        <f>IF(Summary!$E$1=Database!$A$1,Database!A106,IF(Summary!$E$1=Database!$B$1,Database!B106,IF(Summary!$E$1=Database!$C$1,Database!C106,IF(Summary!$E$1=Database!$D$1,Database!D106,IF(Summary!$E$1=Database!$E$1,Database!E106,IF(Summary!$E$1=Database!$F$1,Database!F106,IF(Summary!$E$1=Database!$G$1,Database!G106,IF(Summary!$E$1=Database!$H$1,Database!H106))))))))</f>
        <v>No change over the last three years</v>
      </c>
      <c r="F13" s="158" t="str">
        <f>IF(Summary!$E$1=Database!$A$1,Database!A122,IF(Summary!$E$1=Database!$B$1,Database!B122,IF(Summary!$E$1=Database!$C$1,Database!C122,IF(Summary!$E$1=Database!$D$1,Database!D122,IF(Summary!$E$1=Database!$E$1,Database!E122,IF(Summary!$E$1=Database!$F$1,Database!F122,IF(Summary!$E$1=Database!$G$1,Database!G122,IF(Summary!$E$1=Database!$H$1,Database!H122))))))))</f>
        <v>Decrease over the last three years</v>
      </c>
      <c r="G13" s="79"/>
      <c r="H13" s="7"/>
      <c r="I13" s="7"/>
    </row>
    <row r="14" spans="1:12" s="42" customFormat="1" ht="67.7" customHeight="1" x14ac:dyDescent="0.2">
      <c r="B14" s="6" t="s">
        <v>39</v>
      </c>
      <c r="C14" s="157" t="str">
        <f>IF(Summary!$E$1=Database!$A$1,Database!A75,IF(Summary!$E$1=Database!$B$1,Database!B75,IF(Summary!$E$1=Database!$C$1,Database!C75,IF(Summary!$E$1=Database!$D$1,Database!D75,IF(Summary!$E$1=Database!$E$1,Database!E75,IF(Summary!$E$1=Database!$F$1,Database!F75,IF(Summary!$E$1=Database!$G$1,Database!G75,IF(Summary!$E$1=Database!$H$1,Database!H75))))))))</f>
        <v>Sales Trend</v>
      </c>
      <c r="D14" s="10" t="str">
        <f>IF(Summary!$E$1=Database!$A$1,Database!A91,IF(Summary!$E$1=Database!$B$1,Database!B91,IF(Summary!$E$1=Database!$C$1,Database!C91,IF(Summary!$E$1=Database!$D$1,Database!D91,IF(Summary!$E$1=Database!$E$1,Database!E91,IF(Summary!$E$1=Database!$F$1,Database!F91,IF(Summary!$E$1=Database!$G$1,Database!G91,IF(Summary!$E$1=Database!$H$1,Database!H91))))))))</f>
        <v>Increase over the last three years</v>
      </c>
      <c r="E14" s="10" t="str">
        <f>IF(Summary!$E$1=Database!$A$1,Database!A107,IF(Summary!$E$1=Database!$B$1,Database!B107,IF(Summary!$E$1=Database!$C$1,Database!C107,IF(Summary!$E$1=Database!$D$1,Database!D107,IF(Summary!$E$1=Database!$E$1,Database!E107,IF(Summary!$E$1=Database!$F$1,Database!F107,IF(Summary!$E$1=Database!$G$1,Database!G107,IF(Summary!$E$1=Database!$H$1,Database!H107))))))))</f>
        <v>No change over the last three years</v>
      </c>
      <c r="F14" s="158" t="str">
        <f>IF(Summary!$E$1=Database!$A$1,Database!A123,IF(Summary!$E$1=Database!$B$1,Database!B123,IF(Summary!$E$1=Database!$C$1,Database!C123,IF(Summary!$E$1=Database!$D$1,Database!D123,IF(Summary!$E$1=Database!$E$1,Database!E123,IF(Summary!$E$1=Database!$F$1,Database!F123,IF(Summary!$E$1=Database!$G$1,Database!G123,IF(Summary!$E$1=Database!$H$1,Database!H123))))))))</f>
        <v>Decrease over the last three years</v>
      </c>
      <c r="G14" s="79"/>
      <c r="H14" s="7"/>
      <c r="I14" s="7"/>
    </row>
    <row r="15" spans="1:12" s="42" customFormat="1" ht="68.25" customHeight="1" x14ac:dyDescent="0.2">
      <c r="B15" s="6" t="s">
        <v>40</v>
      </c>
      <c r="C15" s="157" t="str">
        <f>IF(Summary!$E$1=Database!$A$1,Database!A76,IF(Summary!$E$1=Database!$B$1,Database!B76,IF(Summary!$E$1=Database!$C$1,Database!C76,IF(Summary!$E$1=Database!$D$1,Database!D76,IF(Summary!$E$1=Database!$E$1,Database!E76,IF(Summary!$E$1=Database!$F$1,Database!F76,IF(Summary!$E$1=Database!$G$1,Database!G76,IF(Summary!$E$1=Database!$H$1,Database!H76))))))))</f>
        <v>Audit Report Opinion</v>
      </c>
      <c r="D15" s="10" t="str">
        <f>IF(Summary!$E$1=Database!$A$1,Database!A92,IF(Summary!$E$1=Database!$B$1,Database!B92,IF(Summary!$E$1=Database!$C$1,Database!C92,IF(Summary!$E$1=Database!$D$1,Database!D92,IF(Summary!$E$1=Database!$E$1,Database!E92,IF(Summary!$E$1=Database!$F$1,Database!F92,IF(Summary!$E$1=Database!$G$1,Database!G92,IF(Summary!$E$1=Database!$H$1,Database!H92))))))))</f>
        <v>Favorable reports over the last three years</v>
      </c>
      <c r="E15" s="10" t="str">
        <f>IF(Summary!$E$1=Database!$A$1,Database!A108,IF(Summary!$E$1=Database!$B$1,Database!B108,IF(Summary!$E$1=Database!$C$1,Database!C108,IF(Summary!$E$1=Database!$D$1,Database!D108,IF(Summary!$E$1=Database!$E$1,Database!E108,IF(Summary!$E$1=Database!$F$1,Database!F108,IF(Summary!$E$1=Database!$G$1,Database!G108,IF(Summary!$E$1=Database!$H$1,Database!H108))))))))</f>
        <v>Favorable reports, but with minor comments in any of the last three years</v>
      </c>
      <c r="F15" s="158" t="str">
        <f>IF(Summary!$E$1=Database!$A$1,Database!A124,IF(Summary!$E$1=Database!$B$1,Database!B124,IF(Summary!$E$1=Database!$C$1,Database!C124,IF(Summary!$E$1=Database!$D$1,Database!D124,IF(Summary!$E$1=Database!$E$1,Database!E124,IF(Summary!$E$1=Database!$F$1,Database!F124,IF(Summary!$E$1=Database!$G$1,Database!G124,IF(Summary!$E$1=Database!$H$1,Database!H124))))))))</f>
        <v xml:space="preserve">Qualified opinion or Disclaimer in any of the last three years
</v>
      </c>
      <c r="G15" s="79"/>
      <c r="H15" s="7"/>
      <c r="I15" s="7"/>
      <c r="J15" s="43"/>
      <c r="K15" s="43"/>
    </row>
    <row r="16" spans="1:12" ht="84" customHeight="1" x14ac:dyDescent="0.2">
      <c r="A16" s="73"/>
      <c r="B16" s="6" t="s">
        <v>41</v>
      </c>
      <c r="C16" s="157" t="str">
        <f>IF(Summary!$E$1=Database!$A$1,Database!A77,IF(Summary!$E$1=Database!$B$1,Database!B77,IF(Summary!$E$1=Database!$C$1,Database!C77,IF(Summary!$E$1=Database!$D$1,Database!D77,IF(Summary!$E$1=Database!$E$1,Database!E77,IF(Summary!$E$1=Database!$F$1,Database!F77,IF(Summary!$E$1=Database!$G$1,Database!G77,IF(Summary!$E$1=Database!$H$1,Database!H77))))))))</f>
        <v>Bank Loan Delinquency</v>
      </c>
      <c r="D16" s="10" t="str">
        <f>IF(Summary!$E$1=Database!$A$1,Database!A93,IF(Summary!$E$1=Database!$B$1,Database!B93,IF(Summary!$E$1=Database!$C$1,Database!C93,IF(Summary!$E$1=Database!$D$1,Database!D93,IF(Summary!$E$1=Database!$E$1,Database!E93,IF(Summary!$E$1=Database!$F$1,Database!F93,IF(Summary!$E$1=Database!$G$1,Database!G93,IF(Summary!$E$1=Database!$H$1,Database!H93))))))))</f>
        <v>No Delinquency in the last three years</v>
      </c>
      <c r="E16" s="10" t="str">
        <f>IF(Summary!$E$1=Database!$A$1,Database!A109,IF(Summary!$E$1=Database!$B$1,Database!B109,IF(Summary!$E$1=Database!$C$1,Database!C109,IF(Summary!$E$1=Database!$D$1,Database!D109,IF(Summary!$E$1=Database!$E$1,Database!E109,IF(Summary!$E$1=Database!$F$1,Database!F109,IF(Summary!$E$1=Database!$G$1,Database!G109,IF(Summary!$E$1=Database!$H$1,Database!H109))))))))</f>
        <v>Minor Delinquency in any of the last three years</v>
      </c>
      <c r="F16" s="158" t="str">
        <f>IF(Summary!$E$1=Database!$A$1,Database!A125,IF(Summary!$E$1=Database!$B$1,Database!B125,IF(Summary!$E$1=Database!$C$1,Database!C125,IF(Summary!$E$1=Database!$D$1,Database!D125,IF(Summary!$E$1=Database!$E$1,Database!E125,IF(Summary!$E$1=Database!$F$1,Database!F125,IF(Summary!$E$1=Database!$G$1,Database!G125,IF(Summary!$E$1=Database!$H$1,Database!H125))))))))</f>
        <v>Major Delinquency in any of the last three years</v>
      </c>
      <c r="G16" s="79"/>
      <c r="H16" s="7"/>
      <c r="I16" s="7"/>
      <c r="J16" s="73"/>
      <c r="K16" s="73"/>
      <c r="L16" s="73"/>
    </row>
    <row r="17" spans="2:10" ht="66" customHeight="1" x14ac:dyDescent="0.2">
      <c r="B17" s="6" t="s">
        <v>42</v>
      </c>
      <c r="C17" s="157" t="str">
        <f>IF(Summary!$E$1=Database!$A$1,Database!A78,IF(Summary!$E$1=Database!$B$1,Database!B78,IF(Summary!$E$1=Database!$C$1,Database!C78,IF(Summary!$E$1=Database!$D$1,Database!D78,IF(Summary!$E$1=Database!$E$1,Database!E78,IF(Summary!$E$1=Database!$F$1,Database!F78,IF(Summary!$E$1=Database!$G$1,Database!G78,IF(Summary!$E$1=Database!$H$1,Database!H78))))))))</f>
        <v>Cashflow</v>
      </c>
      <c r="D17" s="10" t="str">
        <f>IF(Summary!$E$1=Database!$A$1,Database!A94,IF(Summary!$E$1=Database!$B$1,Database!B94,IF(Summary!$E$1=Database!$C$1,Database!C94,IF(Summary!$E$1=Database!$D$1,Database!D94,IF(Summary!$E$1=Database!$E$1,Database!E94,IF(Summary!$E$1=Database!$F$1,Database!F94,IF(Summary!$E$1=Database!$G$1,Database!G94,IF(Summary!$E$1=Database!$H$1,Database!H94))))))))</f>
        <v>Positive Cash Flow over the last three years</v>
      </c>
      <c r="E17" s="10" t="str">
        <f>IF(Summary!$E$1=Database!$A$1,Database!A110,IF(Summary!$E$1=Database!$B$1,Database!B110,IF(Summary!$E$1=Database!$C$1,Database!C110,IF(Summary!$E$1=Database!$D$1,Database!D110,IF(Summary!$E$1=Database!$E$1,Database!E110,IF(Summary!$E$1=Database!$F$1,Database!F110,IF(Summary!$E$1=Database!$G$1,Database!G110,IF(Summary!$E$1=Database!$H$1,Database!H110))))))))</f>
        <v>Minor Negative Cash Flow in any of the last three years (ex CAPEX)</v>
      </c>
      <c r="F17" s="158" t="str">
        <f>IF(Summary!$E$1=Database!$A$1,Database!A126,IF(Summary!$E$1=Database!$B$1,Database!B126,IF(Summary!$E$1=Database!$C$1,Database!C126,IF(Summary!$E$1=Database!$D$1,Database!D126,IF(Summary!$E$1=Database!$E$1,Database!E126,IF(Summary!$E$1=Database!$F$1,Database!F126,IF(Summary!$E$1=Database!$G$1,Database!G126,IF(Summary!$E$1=Database!$H$1,Database!H126))))))))</f>
        <v>Major Negative Cash Flow in any of the last three years (ex CAPEX)</v>
      </c>
      <c r="G17" s="79"/>
      <c r="H17" s="7"/>
      <c r="I17" s="7"/>
      <c r="J17" s="73"/>
    </row>
    <row r="18" spans="2:10" ht="66.75" customHeight="1" x14ac:dyDescent="0.2">
      <c r="B18" s="6" t="s">
        <v>43</v>
      </c>
      <c r="C18" s="157" t="str">
        <f>IF(Summary!$E$1=Database!$A$1,Database!A79,IF(Summary!$E$1=Database!$B$1,Database!B79,IF(Summary!$E$1=Database!$C$1,Database!C79,IF(Summary!$E$1=Database!$D$1,Database!D79,IF(Summary!$E$1=Database!$E$1,Database!E79,IF(Summary!$E$1=Database!$F$1,Database!F79,IF(Summary!$E$1=Database!$G$1,Database!G79,IF(Summary!$E$1=Database!$H$1,Database!H79))))))))</f>
        <v>Litigation</v>
      </c>
      <c r="D18" s="10" t="str">
        <f>IF(Summary!$E$1=Database!$A$1,Database!A95,IF(Summary!$E$1=Database!$B$1,Database!B95,IF(Summary!$E$1=Database!$C$1,Database!C95,IF(Summary!$E$1=Database!$D$1,Database!D95,IF(Summary!$E$1=Database!$E$1,Database!E95,IF(Summary!$E$1=Database!$F$1,Database!F95,IF(Summary!$E$1=Database!$G$1,Database!G95,IF(Summary!$E$1=Database!$H$1,Database!H95))))))))</f>
        <v>No Litigation over the last three years</v>
      </c>
      <c r="E18" s="10" t="str">
        <f>IF(Summary!$E$1=Database!$A$1,Database!A111,IF(Summary!$E$1=Database!$B$1,Database!B111,IF(Summary!$E$1=Database!$C$1,Database!C111,IF(Summary!$E$1=Database!$D$1,Database!D111,IF(Summary!$E$1=Database!$E$1,Database!E111,IF(Summary!$E$1=Database!$F$1,Database!F111,IF(Summary!$E$1=Database!$G$1,Database!G111,IF(Summary!$E$1=Database!$H$1,Database!H111))))))))</f>
        <v xml:space="preserve">Litigation with minor financial impact in any of the last three years
</v>
      </c>
      <c r="F18" s="158" t="str">
        <f>IF(Summary!$E$1=Database!$A$1,Database!A127,IF(Summary!$E$1=Database!$B$1,Database!B127,IF(Summary!$E$1=Database!$C$1,Database!C127,IF(Summary!$E$1=Database!$D$1,Database!D127,IF(Summary!$E$1=Database!$E$1,Database!E127,IF(Summary!$E$1=Database!$F$1,Database!F127,IF(Summary!$E$1=Database!$G$1,Database!G127,IF(Summary!$E$1=Database!$H$1,Database!H127))))))))</f>
        <v>Litigation with major financial impact in any of the last three years</v>
      </c>
      <c r="G18" s="79"/>
      <c r="H18" s="7"/>
      <c r="I18" s="7"/>
      <c r="J18" s="73"/>
    </row>
    <row r="19" spans="2:10" ht="62.25" customHeight="1" x14ac:dyDescent="0.2">
      <c r="B19" s="6" t="s">
        <v>44</v>
      </c>
      <c r="C19" s="157" t="str">
        <f>IF(Summary!$E$1=Database!$A$1,Database!A80,IF(Summary!$E$1=Database!$B$1,Database!B80,IF(Summary!$E$1=Database!$C$1,Database!C80,IF(Summary!$E$1=Database!$D$1,Database!D80,IF(Summary!$E$1=Database!$E$1,Database!E80,IF(Summary!$E$1=Database!$F$1,Database!F80,IF(Summary!$E$1=Database!$G$1,Database!G80,IF(Summary!$E$1=Database!$H$1,Database!H80))))))))</f>
        <v>Tax Issues</v>
      </c>
      <c r="D19" s="10" t="str">
        <f>IF(Summary!$E$1=Database!$A$1,Database!A96,IF(Summary!$E$1=Database!$B$1,Database!B96,IF(Summary!$E$1=Database!$C$1,Database!C96,IF(Summary!$E$1=Database!$D$1,Database!D96,IF(Summary!$E$1=Database!$E$1,Database!E96,IF(Summary!$E$1=Database!$F$1,Database!F96,IF(Summary!$E$1=Database!$G$1,Database!G96,IF(Summary!$E$1=Database!$H$1,Database!H96))))))))</f>
        <v>No Tax Issues over the last three years</v>
      </c>
      <c r="E19" s="10" t="str">
        <f>IF(Summary!$E$1=Database!$A$1,Database!A112,IF(Summary!$E$1=Database!$B$1,Database!B112,IF(Summary!$E$1=Database!$C$1,Database!C112,IF(Summary!$E$1=Database!$D$1,Database!D112,IF(Summary!$E$1=Database!$E$1,Database!E112,IF(Summary!$E$1=Database!$F$1,Database!F112,IF(Summary!$E$1=Database!$G$1,Database!G112,IF(Summary!$E$1=Database!$H$1,Database!H112))))))))</f>
        <v>Tax Issues with minor financial impact in any of the last three years</v>
      </c>
      <c r="F19" s="158" t="str">
        <f>IF(Summary!$E$1=Database!$A$1,Database!A128,IF(Summary!$E$1=Database!$B$1,Database!B128,IF(Summary!$E$1=Database!$C$1,Database!C128,IF(Summary!$E$1=Database!$D$1,Database!D128,IF(Summary!$E$1=Database!$E$1,Database!E128,IF(Summary!$E$1=Database!$F$1,Database!F128,IF(Summary!$E$1=Database!$G$1,Database!G128,IF(Summary!$E$1=Database!$H$1,Database!H128))))))))</f>
        <v>Tax Issues with major financial impact in any of the last three years</v>
      </c>
      <c r="G19" s="79"/>
      <c r="H19" s="7"/>
      <c r="I19" s="7"/>
      <c r="J19" s="73"/>
    </row>
    <row r="20" spans="2:10" ht="76.7" customHeight="1" x14ac:dyDescent="0.2">
      <c r="B20" s="6" t="s">
        <v>45</v>
      </c>
      <c r="C20" s="157" t="str">
        <f>IF(Summary!$E$1=Database!$A$1,Database!A81,IF(Summary!$E$1=Database!$B$1,Database!B81,IF(Summary!$E$1=Database!$C$1,Database!C81,IF(Summary!$E$1=Database!$D$1,Database!D81,IF(Summary!$E$1=Database!$E$1,Database!E81,IF(Summary!$E$1=Database!$F$1,Database!F81,IF(Summary!$E$1=Database!$G$1,Database!G81,IF(Summary!$E$1=Database!$H$1,Database!H81))))))))</f>
        <v>Management Stability</v>
      </c>
      <c r="D20" s="10" t="str">
        <f>IF(Summary!$E$1=Database!$A$1,Database!A97,IF(Summary!$E$1=Database!$B$1,Database!B97,IF(Summary!$E$1=Database!$C$1,Database!C97,IF(Summary!$E$1=Database!$D$1,Database!D97,IF(Summary!$E$1=Database!$E$1,Database!E97,IF(Summary!$E$1=Database!$F$1,Database!F97,IF(Summary!$E$1=Database!$G$1,Database!G97,IF(Summary!$E$1=Database!$H$1,Database!H97))))))))</f>
        <v>No Executive turnover over the last three years</v>
      </c>
      <c r="E20" s="10" t="str">
        <f>IF(Summary!$E$1=Database!$A$1,Database!A113,IF(Summary!$E$1=Database!$B$1,Database!B113,IF(Summary!$E$1=Database!$C$1,Database!C113,IF(Summary!$E$1=Database!$D$1,Database!D113,IF(Summary!$E$1=Database!$E$1,Database!E113,IF(Summary!$E$1=Database!$F$1,Database!F113,IF(Summary!$E$1=Database!$G$1,Database!G113,IF(Summary!$E$1=Database!$H$1,Database!H113))))))))</f>
        <v>Minor Executive turnover in the last three years</v>
      </c>
      <c r="F20" s="158" t="str">
        <f>IF(Summary!$E$1=Database!$A$1,Database!A129,IF(Summary!$E$1=Database!$B$1,Database!B129,IF(Summary!$E$1=Database!$C$1,Database!C129,IF(Summary!$E$1=Database!$D$1,Database!D129,IF(Summary!$E$1=Database!$E$1,Database!E129,IF(Summary!$E$1=Database!$F$1,Database!F129,IF(Summary!$E$1=Database!$G$1,Database!G129,IF(Summary!$E$1=Database!$H$1,Database!H129))))))))</f>
        <v>Major Executive turnover in the last three years</v>
      </c>
      <c r="G20" s="79"/>
      <c r="H20" s="7"/>
      <c r="I20" s="7"/>
      <c r="J20" s="73"/>
    </row>
  </sheetData>
  <sheetProtection algorithmName="SHA-512" hashValue="Q92b3mhDwjUdwzStJZweCdvmIyNYRMcV6bJLyavI9McWPDzK+EignoEaQN8NkGz9arUqkFUPe0ElNfGdqXNAdA==" saltValue="oMK4x8ZLt1dABXPeo3jsyg==" spinCount="100000" sheet="1" objects="1" scenarios="1"/>
  <mergeCells count="1">
    <mergeCell ref="D4:G4"/>
  </mergeCells>
  <conditionalFormatting sqref="J15">
    <cfRule type="expression" dxfId="1" priority="1" stopIfTrue="1">
      <formula>#REF!="Yes"</formula>
    </cfRule>
  </conditionalFormatting>
  <dataValidations count="3">
    <dataValidation type="list" allowBlank="1" showInputMessage="1" showErrorMessage="1" sqref="H6:I6" xr:uid="{00000000-0002-0000-0100-000000000000}">
      <formula1>"5,3"</formula1>
    </dataValidation>
    <dataValidation type="list" allowBlank="1" showInputMessage="1" showErrorMessage="1" sqref="H7:I10" xr:uid="{00000000-0002-0000-0100-000001000000}">
      <formula1>"5,3,0"</formula1>
    </dataValidation>
    <dataValidation type="list" allowBlank="1" showInputMessage="1" showErrorMessage="1" sqref="H11:I20" xr:uid="{00000000-0002-0000-0100-000002000000}">
      <formula1>"5,3,0,Do not wish to disclose"</formula1>
    </dataValidation>
  </dataValidations>
  <pageMargins left="0.25" right="0.25" top="0.5" bottom="0.5" header="0.5" footer="0.5"/>
  <pageSetup scale="51" orientation="portrait" r:id="rId1"/>
  <headerFooter alignWithMargins="0">
    <oddFooter>&amp;R&amp;8QF60_Rev 5
Release Date: 10/11/2021</oddFooter>
  </headerFooter>
  <ignoredErrors>
    <ignoredError sqref="H3:I3" evalError="1"/>
    <ignoredError sqref="F2"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9">
    <pageSetUpPr fitToPage="1"/>
  </sheetPr>
  <dimension ref="A1:N28"/>
  <sheetViews>
    <sheetView showGridLines="0" zoomScaleNormal="100" zoomScalePageLayoutView="85" workbookViewId="0">
      <pane ySplit="5" topLeftCell="A12" activePane="bottomLeft" state="frozen"/>
      <selection pane="bottomLeft" activeCell="E28" sqref="E28"/>
    </sheetView>
  </sheetViews>
  <sheetFormatPr defaultColWidth="9.140625"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 min="10" max="12" width="9.140625" style="35"/>
    <col min="13" max="16384" width="9.140625" style="11"/>
  </cols>
  <sheetData>
    <row r="1" spans="1:13" x14ac:dyDescent="0.2">
      <c r="A1" s="73"/>
      <c r="B1" s="75"/>
      <c r="C1" s="75"/>
      <c r="D1" s="73"/>
      <c r="E1" s="73"/>
      <c r="F1" s="73"/>
      <c r="G1" s="73"/>
      <c r="J1" s="76"/>
      <c r="K1" s="76"/>
      <c r="L1" s="76"/>
      <c r="M1" s="73"/>
    </row>
    <row r="2" spans="1:13" ht="18" x14ac:dyDescent="0.2">
      <c r="A2" s="73"/>
      <c r="B2" s="1"/>
      <c r="C2" s="1"/>
      <c r="D2" s="1"/>
      <c r="E2" s="1" t="str">
        <f>IF(Summary!$E$1="English",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c r="J2" s="73"/>
      <c r="K2" s="73"/>
      <c r="L2" s="73"/>
      <c r="M2" s="73"/>
    </row>
    <row r="3" spans="1:13" x14ac:dyDescent="0.2">
      <c r="A3" s="73"/>
      <c r="B3" s="36"/>
      <c r="C3" s="53"/>
      <c r="D3" s="73"/>
      <c r="E3" s="73"/>
      <c r="F3" s="73"/>
      <c r="G3" s="37"/>
      <c r="H3" s="38">
        <f>H4*0.25</f>
        <v>0</v>
      </c>
      <c r="I3" s="38">
        <f>I4*0.25</f>
        <v>0</v>
      </c>
      <c r="J3" s="73"/>
      <c r="K3" s="73"/>
      <c r="L3" s="73"/>
      <c r="M3" s="73"/>
    </row>
    <row r="4" spans="1:13" ht="26.25" x14ac:dyDescent="0.2">
      <c r="A4" s="73"/>
      <c r="B4" s="2"/>
      <c r="C4" s="3"/>
      <c r="D4" s="198" t="str">
        <f>IF(Summary!$E$1=Database!$A$1,Database!A149,IF(Summary!$E$1=Database!$B$1,Database!B149,IF(Summary!$E$1=Database!$C$1,Database!C149,IF(Summary!$E$1=Database!$D$1,Database!D149,IF(Summary!$E$1=Database!$E$1,Database!E149,IF(Summary!$E$1=Database!$F$1,Database!F149,IF(Summary!$E$1=Database!$G$1,Database!G149,IF(Summary!$E$1=Database!$H$1,Database!H149))))))))</f>
        <v>Quality Systems</v>
      </c>
      <c r="E4" s="199" t="str">
        <f>IF(Summary!$E$1="English",Database!A66,IF(Summary!$E$1=Database!$B$1,Database!B66,IF(Summary!$E$1=Database!$C$1,Database!C66,IF(Summary!$E$1=Database!$D$1,Database!D66,IF(Summary!$E$1=Database!$E$1,Database!E66,IF(Summary!$E$1=Database!$F$1,Database!F66,IF(Summary!$E$1=Database!$G$1,Database!G66)))))))</f>
        <v>SCORING  GUIDELINES</v>
      </c>
      <c r="F4" s="199" t="str">
        <f>IF(Summary!$E$1="English",Database!B66,IF(Summary!$E$1=Database!$B$1,Database!C66,IF(Summary!$E$1=Database!$C$1,Database!D66,IF(Summary!$E$1=Database!$D$1,Database!E66,IF(Summary!$E$1=Database!$E$1,Database!F66,IF(Summary!$E$1=Database!$F$1,Database!G66,IF(Summary!$E$1=Database!$G$1,Database!H66)))))))</f>
        <v>打分标准</v>
      </c>
      <c r="G4" s="200" t="str">
        <f>IF(Summary!$E$1="English",Database!C66,IF(Summary!$E$1=Database!$B$1,Database!D66,IF(Summary!$E$1=Database!$C$1,Database!E66,IF(Summary!$E$1=Database!$D$1,Database!F66,IF(Summary!$E$1=Database!$E$1,Database!G66,IF(Summary!$E$1=Database!$F$1,Database!H66,IF(Summary!$E$1=Database!$G$1,Database!I66)))))))</f>
        <v>Direcionamento para Pontuação</v>
      </c>
      <c r="H4" s="39">
        <f>IF(OR(H6="",H7="",H8="",H9="",H10="",H11="",H12="",H13="",H14=""),0,SUM(H6:H26)/COUNT(H6:H26)/5)</f>
        <v>0</v>
      </c>
      <c r="I4" s="39">
        <f>IF(OR(I6="",I7="",I8="",I9="",I10="",I11="",I12="",I13="",I14=""),0,SUM(I6:I26)/COUNT(I6:I26)/5)</f>
        <v>0</v>
      </c>
      <c r="J4" s="40"/>
      <c r="K4" s="73"/>
      <c r="L4" s="73"/>
      <c r="M4" s="73"/>
    </row>
    <row r="5" spans="1:13" s="41" customFormat="1" ht="84" x14ac:dyDescent="0.2">
      <c r="A5" s="75"/>
      <c r="B5" s="9"/>
      <c r="C5" s="9" t="str">
        <f>IF(Summary!$E$1=Database!$A$1,Database!A150,IF(Summary!$E$1=Database!$B$1,Database!B150,IF(Summary!$E$1=Database!$C$1,Database!C150,IF(Summary!$E$1=Database!$D$1,Database!D150,IF(Summary!$E$1=Database!$E$1,Database!E150,IF(Summary!$E$1=Database!$F$1,Database!F150,IF(Summary!$E$1=Database!$G$1,Database!G150,IF(Summary!$E$1=Database!$H$1,Database!H150))))))))</f>
        <v>SCORING  GUIDELINES</v>
      </c>
      <c r="D5" s="4" t="str">
        <f>IF(Summary!$E$1=Database!$A$1,Database!A174,IF(Summary!$E$1=Database!$B$1,Database!B174,IF(Summary!$E$1=Database!$C$1,Database!C174,IF(Summary!$E$1=Database!$D$1,Database!D174,IF(Summary!$E$1=Database!$E$1,Database!E174,IF(Summary!$E$1=Database!$F$1,Database!F174,IF(Summary!$E$1=Database!$G$1,Database!G174,IF(Summary!$E$1=Database!$H$1,Database!H174))))))))</f>
        <v>5 Points 
All documented processes in place with virtually no risk of process failure</v>
      </c>
      <c r="E5" s="4" t="str">
        <f>IF(Summary!$E$1=Database!$A$1,Database!A198,IF(Summary!$E$1=Database!$B$1,Database!B198,IF(Summary!$E$1=Database!$C$1,Database!C198,IF(Summary!$E$1=Database!$D$1,Database!D198,IF(Summary!$E$1=Database!$E$1,Database!E198,IF(Summary!$E$1=Database!$F$1,Database!F198,IF(Summary!$E$1=Database!$G$1,Database!G198,IF(Summary!$E$1=Database!$H$1,Database!H198))))))))</f>
        <v>3 Points 
Most documented processes in place with only occasional risk of process failure</v>
      </c>
      <c r="F5" s="4" t="str">
        <f>IF(Summary!$E$1=Database!$A$1,Database!A222,IF(Summary!$E$1=Database!$B$1,Database!B223,IF(Summary!$E$1=Database!$C$1,Database!C222,IF(Summary!$E$1=Database!$D$1,Database!D222,IF(Summary!$E$1=Database!$E$1,Database!E222,IF(Summary!$E$1=Database!$F$1,Database!F222,IF(Summary!$E$1=Database!$G$1,Database!G222,IF(Summary!$E$1=Database!$H$1,Database!H222))))))))</f>
        <v>0 Points 
Minimal or no documented processes in place.</v>
      </c>
      <c r="G5" s="5" t="str">
        <f>IF(Summary!$E$1=Database!$A$1,Database!A246,IF(Summary!$E$1=Database!$B$1,Database!B246,IF(Summary!$E$1=Database!$C$1,Database!C246,IF(Summary!$E$1=Database!$D$1,Database!D246,IF(Summary!$E$1=Database!$E$1,Database!E246,IF(Summary!$E$1=Database!$F$1,Database!F246,IF(Summary!$E$1=Database!$G$1,Database!G246,IF(Summary!$E$1=Database!$H$1,Database!H246))))))))</f>
        <v>Notes</v>
      </c>
      <c r="H5" s="9" t="str">
        <f>IF(Summary!$E$1=Database!$A$1,Database!A269,IF(Summary!$E$1=Database!$B$1,Database!B269,IF(Summary!$E$1=Database!$C$1,Database!C269,IF(Summary!$E$1=Database!$D$1,Database!D269,IF(Summary!$E$1=Database!$E$1,Database!E269,IF(Summary!$E$1=Database!$F$1,Database!F269,IF(Summary!$E$1=Database!$G$1,Database!G269,IF(Summary!$E$1=Database!$H$1,Database!H269))))))))</f>
        <v>SUPPLIER SELF SCORE</v>
      </c>
      <c r="I5" s="9" t="str">
        <f>IF(Summary!$E$1=Database!$A$1,Database!A270,IF(Summary!$E$1=Database!$B$1,Database!B270,IF(Summary!$E$1=Database!$C$1,Database!C270,IF(Summary!$E$1=Database!$D$1,Database!D270,IF(Summary!$E$1=Database!$E$1,Database!E270,IF(Summary!$E$1=Database!$F$1,Database!F270,IF(Summary!$E$1=Database!$G$1,Database!G270,IF(Summary!$E$1=Database!$H$1,Database!H270))))))))</f>
        <v>GEXPRO SERVICES SCORE</v>
      </c>
    </row>
    <row r="6" spans="1:13" ht="96" x14ac:dyDescent="0.2">
      <c r="A6" s="73"/>
      <c r="B6" s="6" t="s">
        <v>46</v>
      </c>
      <c r="C6" s="157" t="str">
        <f>IF(Summary!$E$1=Database!$A$1,Database!A151,IF(Summary!$E$1=Database!$B$1,Database!B151,IF(Summary!$E$1=Database!$C$1,Database!C151,IF(Summary!$E$1=Database!$D$1,Database!D151,IF(Summary!$E$1=Database!$E$1,Database!E151,IF(Summary!$E$1=Database!$F$1,Database!F151,IF(Summary!$E$1=Database!$G$1,Database!G151,IF(Summary!$E$1=Database!$H$1,Database!H151))))))))</f>
        <v>Quality Management System</v>
      </c>
      <c r="D6" s="8" t="str">
        <f>IF(Summary!$E$1=Database!$A$1,Database!A175,IF(Summary!$E$1=Database!$B$1,Database!B175,IF(Summary!$E$1=Database!$C$1,Database!C175,IF(Summary!$E$1=Database!$D$1,Database!D175,IF(Summary!$E$1=Database!$E$1,Database!E175,IF(Summary!$E$1=Database!$F$1,Database!F175,IF(Summary!$E$1=Database!$G$1,Database!G175,IF(Summary!$E$1=Database!$H$1,Database!H175))))))))</f>
        <v>The supplier has a Quality Management System registered by a third party to ISO9001</v>
      </c>
      <c r="E6" s="8" t="str">
        <f>IF(Summary!$E$1=Database!$A$1,Database!A199,IF(Summary!$E$1=Database!$B$1,Database!B199,IF(Summary!$E$1=Database!$C$1,Database!C199,IF(Summary!$E$1=Database!$D$1,Database!D199,IF(Summary!$E$1=Database!$E$1,Database!E199,IF(Summary!$E$1=Database!$F$1,Database!F199,IF(Summary!$E$1=Database!$G$1,Database!G199,IF(Summary!$E$1=Database!$H$1,Database!H199))))))))</f>
        <v>The supplier has a Quality Management System compliant with, but not registered to, ISO9001</v>
      </c>
      <c r="F6" s="8" t="str">
        <f>IF(Summary!$E$1=Database!$A$1,Database!A223,IF(Summary!$E$1=Database!$B$1,Database!B224,IF(Summary!$E$1=Database!$C$1,Database!C223,IF(Summary!$E$1=Database!$D$1,Database!D223,IF(Summary!$E$1=Database!$E$1,Database!E223,IF(Summary!$E$1=Database!$F$1,Database!F223,IF(Summary!$E$1=Database!$G$1,Database!G223,IF(Summary!$E$1=Database!$H$1,Database!H223))))))))</f>
        <v>There is no evidence of a Quality Management System
Score at 0 if Unknown</v>
      </c>
      <c r="G6" s="79" t="str">
        <f>IF(Summary!$E$1=Database!$A$1,Database!A247,IF(Summary!$E$1=Database!$B$1,Database!B247,IF(Summary!$E$1=Database!$C$1,Database!C247,IF(Summary!$E$1=Database!$D$1,Database!D247,IF(Summary!$E$1=Database!$E$1,Database!E247,IF(Summary!$E$1=Database!$F$1,Database!F247,IF(Summary!$E$1=Database!$G$1,Database!G247,IF(Summary!$E$1=Database!$H$1,Database!H247))))))))</f>
        <v xml:space="preserve">Note:  QUESTIONS Q1-Q9 ARE MANDATORY, A SCORE OF 0 WILL RESULT IF ANY ARE LEFT BLANK. If the Supplier is registered to ISO9001, or equivalent AS, TS, TL standard, Q10-Q25 are optional for the Supplier, but must be verified by GEXPRO SERVICES during any site audit.  Please submit a copy of ISO/AS/TS/TL certification. </v>
      </c>
      <c r="H6" s="7"/>
      <c r="I6" s="7"/>
      <c r="J6" s="73"/>
      <c r="K6" s="73"/>
      <c r="L6" s="73"/>
      <c r="M6" s="73"/>
    </row>
    <row r="7" spans="1:13" s="42" customFormat="1" ht="48.75" x14ac:dyDescent="0.2">
      <c r="B7" s="6" t="s">
        <v>47</v>
      </c>
      <c r="C7" s="157" t="str">
        <f>IF(Summary!$E$1=Database!$A$1,Database!A152,IF(Summary!$E$1=Database!$B$1,Database!B152,IF(Summary!$E$1=Database!$C$1,Database!C152,IF(Summary!$E$1=Database!$D$1,Database!D152,IF(Summary!$E$1=Database!$E$1,Database!E152,IF(Summary!$E$1=Database!$F$1,Database!F152,IF(Summary!$E$1=Database!$G$1,Database!G152,IF(Summary!$E$1=Database!$H$1,Database!H152))))))))</f>
        <v>Counterfeit Risk Mitigation</v>
      </c>
      <c r="D7" s="8" t="str">
        <f>IF(Summary!$E$1=Database!$A$1,Database!A176,IF(Summary!$E$1=Database!$B$1,Database!B176,IF(Summary!$E$1=Database!$C$1,Database!C176,IF(Summary!$E$1=Database!$D$1,Database!D176,IF(Summary!$E$1=Database!$E$1,Database!E176,IF(Summary!$E$1=Database!$F$1,Database!F176,IF(Summary!$E$1=Database!$G$1,Database!G176,IF(Summary!$E$1=Database!$H$1,Database!H176))))))))</f>
        <v>Supplier has a documented counterfeit risk mitigation process, that also includes non-electronic materials</v>
      </c>
      <c r="E7" s="159"/>
      <c r="F7" s="8" t="str">
        <f>IF(Summary!$E$1=Database!$A$1,Database!A224,IF(Summary!$E$1=Database!$B$1,Database!B225,IF(Summary!$E$1=Database!$C$1,Database!C224,IF(Summary!$E$1=Database!$D$1,Database!D224,IF(Summary!$E$1=Database!$E$1,Database!E224,IF(Summary!$E$1=Database!$F$1,Database!F224,IF(Summary!$E$1=Database!$G$1,Database!G224,IF(Summary!$E$1=Database!$H$1,Database!H224))))))))</f>
        <v>No evidence of a counterfeit risk mitigation process exists</v>
      </c>
      <c r="G7" s="79"/>
      <c r="H7" s="7"/>
      <c r="I7" s="7"/>
      <c r="L7" s="73"/>
      <c r="M7" s="73"/>
    </row>
    <row r="8" spans="1:13" s="42" customFormat="1" ht="72" x14ac:dyDescent="0.2">
      <c r="B8" s="6" t="s">
        <v>48</v>
      </c>
      <c r="C8" s="157" t="str">
        <f>IF(Summary!$E$1=Database!$A$1,Database!A153,IF(Summary!$E$1=Database!$B$1,Database!B153,IF(Summary!$E$1=Database!$C$1,Database!C153,IF(Summary!$E$1=Database!$D$1,Database!D153,IF(Summary!$E$1=Database!$E$1,Database!E153,IF(Summary!$E$1=Database!$F$1,Database!F153,IF(Summary!$E$1=Database!$G$1,Database!G153,IF(Summary!$E$1=Database!$H$1,Database!H153))))))))</f>
        <v>Counterfeit Risk Mitigation</v>
      </c>
      <c r="D8" s="8" t="str">
        <f>IF(Summary!$E$1=Database!$A$1,Database!A177,IF(Summary!$E$1=Database!$B$1,Database!B177,IF(Summary!$E$1=Database!$C$1,Database!C177,IF(Summary!$E$1=Database!$D$1,Database!D177,IF(Summary!$E$1=Database!$E$1,Database!E177,IF(Summary!$E$1=Database!$F$1,Database!F177,IF(Summary!$E$1=Database!$G$1,Database!G177,IF(Summary!$E$1=Database!$H$1,Database!H177))))))))</f>
        <v>Electronics Suppliers Only: Supplier is licensed to distribute and has a valid/current certificate. Supplier has a written validation process to ensure product is not counterfeit and can demonstrate this validation with each receipt.</v>
      </c>
      <c r="E8" s="159"/>
      <c r="F8" s="8" t="str">
        <f>IF(Summary!$E$1=Database!$A$1,Database!A225,IF(Summary!$E$1=Database!$B$1,Database!B226,IF(Summary!$E$1=Database!$C$1,Database!C225,IF(Summary!$E$1=Database!$D$1,Database!D225,IF(Summary!$E$1=Database!$E$1,Database!E225,IF(Summary!$E$1=Database!$F$1,Database!F225,IF(Summary!$E$1=Database!$G$1,Database!G225,IF(Summary!$E$1=Database!$H$1,Database!H225))))))))</f>
        <v>Electronics Suppliers Only: Supplier is not licensed and does not have a validation process to protect against counterfeit materials.</v>
      </c>
      <c r="G8" s="79"/>
      <c r="H8" s="7"/>
      <c r="I8" s="7"/>
    </row>
    <row r="9" spans="1:13" s="42" customFormat="1" ht="60" x14ac:dyDescent="0.2">
      <c r="B9" s="6" t="s">
        <v>49</v>
      </c>
      <c r="C9" s="157" t="str">
        <f>IF(Summary!$E$1=Database!$A$1,Database!A154,IF(Summary!$E$1=Database!$B$1,Database!B154,IF(Summary!$E$1=Database!$C$1,Database!C154,IF(Summary!$E$1=Database!$D$1,Database!D154,IF(Summary!$E$1=Database!$E$1,Database!E154,IF(Summary!$E$1=Database!$F$1,Database!F154,IF(Summary!$E$1=Database!$G$1,Database!G154,IF(Summary!$E$1=Database!$H$1,Database!H154))))))))</f>
        <v>Counterfeit Risk Mitigation</v>
      </c>
      <c r="D9" s="8" t="str">
        <f>IF(Summary!$E$1=Database!$A$1,Database!A178,IF(Summary!$E$1=Database!$B$1,Database!B178,IF(Summary!$E$1=Database!$C$1,Database!C178,IF(Summary!$E$1=Database!$D$1,Database!D178,IF(Summary!$E$1=Database!$E$1,Database!E178,IF(Summary!$E$1=Database!$F$1,Database!F178,IF(Summary!$E$1=Database!$G$1,Database!G178,IF(Summary!$E$1=Database!$H$1,Database!H178))))))))</f>
        <v>Electronics Suppliers Only: Supplier has a documented  counterfeit avoidance procedure or work instruction that requires purchased material directly   from OEM's or OCMs or OEM Authorized Distributors</v>
      </c>
      <c r="E9" s="159"/>
      <c r="F9" s="8" t="str">
        <f>IF(Summary!$E$1=Database!$A$1,Database!A226,IF(Summary!$E$1=Database!$B$1,Database!B227,IF(Summary!$E$1=Database!$C$1,Database!C226,IF(Summary!$E$1=Database!$D$1,Database!D226,IF(Summary!$E$1=Database!$E$1,Database!E226,IF(Summary!$E$1=Database!$F$1,Database!F226,IF(Summary!$E$1=Database!$G$1,Database!G226,IF(Summary!$E$1=Database!$H$1,Database!H226))))))))</f>
        <v>Electronics Suppliers Only: No evidence of a counterfeit avoidance procedure or work instruction requiring purchases directly from OEMs or OCMs or OEM Authorized Distributors exists</v>
      </c>
      <c r="G9" s="79"/>
      <c r="H9" s="7"/>
      <c r="I9" s="7"/>
    </row>
    <row r="10" spans="1:13" s="42" customFormat="1" ht="84" x14ac:dyDescent="0.2">
      <c r="B10" s="6" t="s">
        <v>50</v>
      </c>
      <c r="C10" s="157" t="str">
        <f>IF(Summary!$E$1=Database!$A$1,Database!A155,IF(Summary!$E$1=Database!$B$1,Database!B155,IF(Summary!$E$1=Database!$C$1,Database!C155,IF(Summary!$E$1=Database!$D$1,Database!D155,IF(Summary!$E$1=Database!$E$1,Database!E155,IF(Summary!$E$1=Database!$F$1,Database!F155,IF(Summary!$E$1=Database!$G$1,Database!G155,IF(Summary!$E$1=Database!$H$1,Database!H155))))))))</f>
        <v>Counterfeit Risk Mitigation</v>
      </c>
      <c r="D10" s="8" t="str">
        <f>IF(Summary!$E$1=Database!$A$1,Database!A179,IF(Summary!$E$1=Database!$B$1,Database!B179,IF(Summary!$E$1=Database!$C$1,Database!C179,IF(Summary!$E$1=Database!$D$1,Database!D179,IF(Summary!$E$1=Database!$E$1,Database!E179,IF(Summary!$E$1=Database!$F$1,Database!F179,IF(Summary!$E$1=Database!$G$1,Database!G179,IF(Summary!$E$1=Database!$H$1,Database!H179))))))))</f>
        <v>Electronics Suppliers Only: Supplier has a documented  counterfeit avoidance procedure or work instruction  that requires customer written approval for purchases from  Brokers  or Non-Franchised Distributors including justification  with authentication testing and traceability  requirements</v>
      </c>
      <c r="E10" s="159"/>
      <c r="F10" s="8" t="str">
        <f>IF(Summary!$E$1=Database!$A$1,Database!A227,IF(Summary!$E$1=Database!$B$1,Database!B228,IF(Summary!$E$1=Database!$C$1,Database!C227,IF(Summary!$E$1=Database!$D$1,Database!D227,IF(Summary!$E$1=Database!$E$1,Database!E227,IF(Summary!$E$1=Database!$F$1,Database!F227,IF(Summary!$E$1=Database!$G$1,Database!G227,IF(Summary!$E$1=Database!$H$1,Database!H227))))))))</f>
        <v>Electronics Suppliers Only: No evidence of a counterfeit avoidance procedure or work instruction requiring written customer approval for purchases from Brokers including justification with authentication testing and traceability</v>
      </c>
      <c r="G10" s="79"/>
      <c r="H10" s="7"/>
      <c r="I10" s="7"/>
    </row>
    <row r="11" spans="1:13" s="42" customFormat="1" ht="60" x14ac:dyDescent="0.2">
      <c r="B11" s="6" t="s">
        <v>51</v>
      </c>
      <c r="C11" s="157" t="str">
        <f>IF(Summary!$E$1=Database!$A$1,Database!A156,IF(Summary!$E$1=Database!$B$1,Database!B156,IF(Summary!$E$1=Database!$C$1,Database!C156,IF(Summary!$E$1=Database!$D$1,Database!D156,IF(Summary!$E$1=Database!$E$1,Database!E156,IF(Summary!$E$1=Database!$F$1,Database!F156,IF(Summary!$E$1=Database!$G$1,Database!G156,IF(Summary!$E$1=Database!$H$1,Database!H156))))))))</f>
        <v>Counterfeit Risk Mitigation</v>
      </c>
      <c r="D11" s="8" t="str">
        <f>IF(Summary!$E$1=Database!$A$1,Database!A180,IF(Summary!$E$1=Database!$B$1,Database!B180,IF(Summary!$E$1=Database!$C$1,Database!C180,IF(Summary!$E$1=Database!$D$1,Database!D180,IF(Summary!$E$1=Database!$E$1,Database!E180,IF(Summary!$E$1=Database!$F$1,Database!F180,IF(Summary!$E$1=Database!$G$1,Database!G180,IF(Summary!$E$1=Database!$H$1,Database!H180))))))))</f>
        <v>Electronics Suppliers Only: Supplier procurement terms and conditions invoke liabilities and penalties associated with providing fraudulent/counterfeit product</v>
      </c>
      <c r="E11" s="159"/>
      <c r="F11" s="8" t="str">
        <f>IF(Summary!$E$1=Database!$A$1,Database!A228,IF(Summary!$E$1=Database!$B$1,Database!B229,IF(Summary!$E$1=Database!$C$1,Database!C228,IF(Summary!$E$1=Database!$D$1,Database!D228,IF(Summary!$E$1=Database!$E$1,Database!E228,IF(Summary!$E$1=Database!$F$1,Database!F228,IF(Summary!$E$1=Database!$G$1,Database!G228,IF(Summary!$E$1=Database!$H$1,Database!H228))))))))</f>
        <v>Electronics Suppliers Only: Supplier procurement terms and conditions do not contain language to invoke liabilities and penalties associated with providing fraudulent/counterfeit product</v>
      </c>
      <c r="G11" s="79"/>
      <c r="H11" s="7"/>
      <c r="I11" s="7"/>
    </row>
    <row r="12" spans="1:13" s="42" customFormat="1" ht="60" x14ac:dyDescent="0.2">
      <c r="B12" s="6" t="s">
        <v>52</v>
      </c>
      <c r="C12" s="157" t="str">
        <f>IF(Summary!$E$1=Database!$A$1,Database!A157,IF(Summary!$E$1=Database!$B$1,Database!B157,IF(Summary!$E$1=Database!$C$1,Database!C157,IF(Summary!$E$1=Database!$D$1,Database!D157,IF(Summary!$E$1=Database!$E$1,Database!E157,IF(Summary!$E$1=Database!$F$1,Database!F157,IF(Summary!$E$1=Database!$G$1,Database!G157,IF(Summary!$E$1=Database!$H$1,Database!H157))))))))</f>
        <v>Counterfeit Risk Mitigation</v>
      </c>
      <c r="D12" s="8" t="str">
        <f>IF(Summary!$E$1=Database!$A$1,Database!A181,IF(Summary!$E$1=Database!$B$1,Database!B181,IF(Summary!$E$1=Database!$C$1,Database!C181,IF(Summary!$E$1=Database!$D$1,Database!D181,IF(Summary!$E$1=Database!$E$1,Database!E181,IF(Summary!$E$1=Database!$F$1,Database!F181,IF(Summary!$E$1=Database!$G$1,Database!G181,IF(Summary!$E$1=Database!$H$1,Database!H181))))))))</f>
        <v>Electronics Suppliers Only: Supplier has a counterfeit training program in place with a defined frequency. The training program includes timing related to the training of new employees.</v>
      </c>
      <c r="E12" s="8" t="str">
        <f>IF(Summary!$E$1=Database!$A$1,Database!A205,IF(Summary!$E$1=Database!$B$1,Database!B205,IF(Summary!$E$1=Database!$C$1,Database!C205,IF(Summary!$E$1=Database!$D$1,Database!D205,IF(Summary!$E$1=Database!$E$1,Database!E205,IF(Summary!$E$1=Database!$F$1,Database!F205,IF(Summary!$E$1=Database!$G$1,Database!G205,IF(Summary!$E$1=Database!$H$1,Database!H205))))))))</f>
        <v>Electronics Suppliers Only: Supplier has a counterfeit training program in place, but frequency is not defined or does not address training related to new employees.</v>
      </c>
      <c r="F12" s="8" t="str">
        <f>IF(Summary!$E$1=Database!$A$1,Database!A229,IF(Summary!$E$1=Database!$B$1,Database!B230,IF(Summary!$E$1=Database!$C$1,Database!C229,IF(Summary!$E$1=Database!$D$1,Database!D229,IF(Summary!$E$1=Database!$E$1,Database!E229,IF(Summary!$E$1=Database!$F$1,Database!F229,IF(Summary!$E$1=Database!$G$1,Database!G229,IF(Summary!$E$1=Database!$H$1,Database!H229))))))))</f>
        <v>Electronics Suppliers Only: Supplier does not have a counterfeit training program in place.</v>
      </c>
      <c r="G12" s="79"/>
      <c r="H12" s="7"/>
      <c r="I12" s="7"/>
    </row>
    <row r="13" spans="1:13" s="42" customFormat="1" ht="72" x14ac:dyDescent="0.2">
      <c r="B13" s="6" t="s">
        <v>53</v>
      </c>
      <c r="C13" s="157" t="str">
        <f>IF(Summary!$E$1=Database!$A$1,Database!A158,IF(Summary!$E$1=Database!$B$1,Database!B158,IF(Summary!$E$1=Database!$C$1,Database!C158,IF(Summary!$E$1=Database!$D$1,Database!D158,IF(Summary!$E$1=Database!$E$1,Database!E158,IF(Summary!$E$1=Database!$F$1,Database!F158,IF(Summary!$E$1=Database!$G$1,Database!G158,IF(Summary!$E$1=Database!$H$1,Database!H158))))))))</f>
        <v>Counterfeit Risk Mitigation</v>
      </c>
      <c r="D13" s="8" t="str">
        <f>IF(Summary!$E$1=Database!$A$1,Database!A182,IF(Summary!$E$1=Database!$B$1,Database!B182,IF(Summary!$E$1=Database!$C$1,Database!C182,IF(Summary!$E$1=Database!$D$1,Database!D182,IF(Summary!$E$1=Database!$E$1,Database!E182,IF(Summary!$E$1=Database!$F$1,Database!F182,IF(Summary!$E$1=Database!$G$1,Database!G182,IF(Summary!$E$1=Database!$H$1,Database!H182))))))))</f>
        <v>Electronics Suppliers Only: Supplier has a product obsolescence review process in place that includes Discontinuance, End of Life, Reinstatement, and Product Change Notice/Product Failure Notice/Product Counterfeit Notice.</v>
      </c>
      <c r="E13" s="159"/>
      <c r="F13" s="8" t="str">
        <f>IF(Summary!$E$1=Database!$A$1,Database!A230,IF(Summary!$E$1=Database!$B$1,Database!B231,IF(Summary!$E$1=Database!$C$1,Database!C230,IF(Summary!$E$1=Database!$D$1,Database!D230,IF(Summary!$E$1=Database!$E$1,Database!E230,IF(Summary!$E$1=Database!$F$1,Database!F230,IF(Summary!$E$1=Database!$G$1,Database!G230,IF(Summary!$E$1=Database!$H$1,Database!H230))))))))</f>
        <v>Electronics Suppliers Only: Supplier does not have a product obsolescence review process in place.</v>
      </c>
      <c r="G13" s="79"/>
      <c r="H13" s="7"/>
      <c r="I13" s="7"/>
    </row>
    <row r="14" spans="1:13" s="42" customFormat="1" ht="84" x14ac:dyDescent="0.2">
      <c r="B14" s="6" t="s">
        <v>54</v>
      </c>
      <c r="C14" s="157" t="str">
        <f>IF(Summary!$E$1=Database!$A$1,Database!A159,IF(Summary!$E$1=Database!$B$1,Database!B159,IF(Summary!$E$1=Database!$C$1,Database!C159,IF(Summary!$E$1=Database!$D$1,Database!D159,IF(Summary!$E$1=Database!$E$1,Database!E159,IF(Summary!$E$1=Database!$F$1,Database!F159,IF(Summary!$E$1=Database!$G$1,Database!G159,IF(Summary!$E$1=Database!$H$1,Database!H159))))))))</f>
        <v>Counterfeit Risk Mitigation</v>
      </c>
      <c r="D14" s="8" t="str">
        <f>IF(Summary!$E$1=Database!$A$1,Database!A183,IF(Summary!$E$1=Database!$B$1,Database!B183,IF(Summary!$E$1=Database!$C$1,Database!C183,IF(Summary!$E$1=Database!$D$1,Database!D183,IF(Summary!$E$1=Database!$E$1,Database!E183,IF(Summary!$E$1=Database!$F$1,Database!F183,IF(Summary!$E$1=Database!$G$1,Database!G183,IF(Summary!$E$1=Database!$H$1,Database!H183))))))))</f>
        <v>Electronics Suppliers Only: Supplier has a documented counterfeit avoidance policy that requires full traceability records to the OCM or authorized OEM distrbutor that identifies the name and location of all of the supply chain intermediaries from the part manufacturer to the direct source of the product for the seller.</v>
      </c>
      <c r="E14" s="159"/>
      <c r="F14" s="8" t="str">
        <f>IF(Summary!$E$1=Database!$A$1,Database!A231,IF(Summary!$E$1=Database!$B$1,Database!B232,IF(Summary!$E$1=Database!$C$1,Database!C231,IF(Summary!$E$1=Database!$D$1,Database!D231,IF(Summary!$E$1=Database!$E$1,Database!E231,IF(Summary!$E$1=Database!$F$1,Database!F231,IF(Summary!$E$1=Database!$G$1,Database!G231,IF(Summary!$E$1=Database!$H$1,Database!H231))))))))</f>
        <v xml:space="preserve">Electronics Suppliers Only: Supplier does not have a documented counterfeit avoidance policy that requires full traceability records to the OCM or authorized OEM distrbutor. </v>
      </c>
      <c r="G14" s="79"/>
      <c r="H14" s="7"/>
      <c r="I14" s="7"/>
    </row>
    <row r="15" spans="1:13" s="42" customFormat="1" ht="144" x14ac:dyDescent="0.2">
      <c r="B15" s="6" t="s">
        <v>55</v>
      </c>
      <c r="C15" s="157" t="str">
        <f>IF(Summary!$E$1=Database!$A$1,Database!A160,IF(Summary!$E$1=Database!$B$1,Database!B160,IF(Summary!$E$1=Database!$C$1,Database!C160,IF(Summary!$E$1=Database!$D$1,Database!D160,IF(Summary!$E$1=Database!$E$1,Database!E160,IF(Summary!$E$1=Database!$F$1,Database!F160,IF(Summary!$E$1=Database!$G$1,Database!G160,IF(Summary!$E$1=Database!$H$1,Database!H160))))))))</f>
        <v>Review of Requirements Determination for the Product</v>
      </c>
      <c r="D15" s="8" t="str">
        <f>IF(Summary!$E$1=Database!$A$1,Database!A184,IF(Summary!$E$1=Database!$B$1,Database!B184,IF(Summary!$E$1=Database!$C$1,Database!C184,IF(Summary!$E$1=Database!$D$1,Database!D184,IF(Summary!$E$1=Database!$E$1,Database!E184,IF(Summary!$E$1=Database!$F$1,Database!F184,IF(Summary!$E$1=Database!$G$1,Database!G184,IF(Summary!$E$1=Database!$H$1,Database!H184))))))))</f>
        <v>The organization reviews the customer requirements related to the applicable product.  (e.g. submission of tenders, acceptance of contracts or orders, acceptance of changes to contracts or orders) and ensures that:
a. product requirements are defined, 
b. contract or order requirements differing from those previously expressed are resolved, 
c. the organization has the ability to meet the defined requirements, and 
d. risks (e.g., new technology, short delivery time scale) have been evaluated.</v>
      </c>
      <c r="E15" s="8" t="str">
        <f>IF(Summary!$E$1=Database!$A$1,Database!A208,IF(Summary!$E$1=Database!$B$1,Database!B208,IF(Summary!$E$1=Database!$C$1,Database!C208,IF(Summary!$E$1=Database!$D$1,Database!D208,IF(Summary!$E$1=Database!$E$1,Database!E208,IF(Summary!$E$1=Database!$F$1,Database!F208,IF(Summary!$E$1=Database!$G$1,Database!G208,IF(Summary!$E$1=Database!$H$1,Database!H208))))))))</f>
        <v xml:space="preserve">Inconsistent implementation of customer requirements determination or limited records supporting the requirements determination process.
</v>
      </c>
      <c r="F15" s="8" t="str">
        <f>IF(Summary!$E$1=Database!$A$1,Database!A232,IF(Summary!$E$1=Database!$B$1,Database!B233,IF(Summary!$E$1=Database!$C$1,Database!C232,IF(Summary!$E$1=Database!$D$1,Database!D232,IF(Summary!$E$1=Database!$E$1,Database!E232,IF(Summary!$E$1=Database!$F$1,Database!F232,IF(Summary!$E$1=Database!$G$1,Database!G232,IF(Summary!$E$1=Database!$H$1,Database!H232))))))))</f>
        <v xml:space="preserve">Little evidence of implementation of customer requirements determination or few records supporting the requirements determination process. </v>
      </c>
      <c r="G15" s="79"/>
      <c r="H15" s="7"/>
      <c r="I15" s="7"/>
    </row>
    <row r="16" spans="1:13" s="42" customFormat="1" ht="228" x14ac:dyDescent="0.2">
      <c r="B16" s="6" t="s">
        <v>56</v>
      </c>
      <c r="C16" s="157" t="str">
        <f>IF(Summary!$E$1=Database!$A$1,Database!A161,IF(Summary!$E$1=Database!$B$1,Database!B161,IF(Summary!$E$1=Database!$C$1,Database!C161,IF(Summary!$E$1=Database!$D$1,Database!D161,IF(Summary!$E$1=Database!$E$1,Database!E161,IF(Summary!$E$1=Database!$F$1,Database!F161,IF(Summary!$E$1=Database!$G$1,Database!G161,IF(Summary!$E$1=Database!$H$1,Database!H161))))))))</f>
        <v>Purchasing Process</v>
      </c>
      <c r="D16" s="8" t="str">
        <f>IF(Summary!$E$1=Database!$A$1,Database!A185,IF(Summary!$E$1=Database!$B$1,Database!B185,IF(Summary!$E$1=Database!$C$1,Database!C185,IF(Summary!$E$1=Database!$D$1,Database!D185,IF(Summary!$E$1=Database!$E$1,Database!E185,IF(Summary!$E$1=Database!$F$1,Database!F185,IF(Summary!$E$1=Database!$G$1,Database!G185,IF(Summary!$E$1=Database!$H$1,Database!H185))))))))</f>
        <v>The organization ensures that purchased product conforms to specified purchase requirements &amp; is responsible for the quality of all products purchased from suppliers, including customer-designated sources. Criteria for supplier selection, evaluation and reevaluation have been established. The organization: 
a. maintains a register of approved suppliers that includes the scope of the approval; 
b. periodically reviews supplier performance;  
c. defines the actions to take with suppliers that do not meet requirements; 
d. ensures where required that both the organization and all suppliers use customer approved special process sources; 
e. ensures that the function having responsibility for approving supplier quality systems can disapprove the use of sources.</v>
      </c>
      <c r="E16" s="8" t="str">
        <f>IF(Summary!$E$1=Database!$A$1,Database!A209,IF(Summary!$E$1=Database!$B$1,Database!B209,IF(Summary!$E$1=Database!$C$1,Database!C209,IF(Summary!$E$1=Database!$D$1,Database!D209,IF(Summary!$E$1=Database!$E$1,Database!E209,IF(Summary!$E$1=Database!$F$1,Database!F209,IF(Summary!$E$1=Database!$G$1,Database!G209,IF(Summary!$E$1=Database!$H$1,Database!H209))))))))</f>
        <v>Basic approach to measurement and review of supplier performance is defined but documentation is lacking in appropriate detail. There should be evidence of action under taken by supplier, based on customer complaints.  Ineffective or inconsistent approach and/or evidence of significant failures to ensure use of customer-approved process sources or to flow such requirements down to suppliers.  Improvement required with respect to records organization and/or maintenance.</v>
      </c>
      <c r="F16" s="8" t="str">
        <f>IF(Summary!$E$1=Database!$A$1,Database!A233,IF(Summary!$E$1=Database!$B$1,Database!B234,IF(Summary!$E$1=Database!$C$1,Database!C233,IF(Summary!$E$1=Database!$D$1,Database!D233,IF(Summary!$E$1=Database!$E$1,Database!E233,IF(Summary!$E$1=Database!$F$1,Database!F233,IF(Summary!$E$1=Database!$G$1,Database!G233,IF(Summary!$E$1=Database!$H$1,Database!H233))))))))</f>
        <v>Very limited system procedural documentation or evidence supporting a systematic or consistent approach to any periodic review of supplier performance or requisite actions based on this performance.</v>
      </c>
      <c r="G16" s="79"/>
      <c r="H16" s="7"/>
      <c r="I16" s="7"/>
    </row>
    <row r="17" spans="2:14" s="42" customFormat="1" ht="264" x14ac:dyDescent="0.2">
      <c r="B17" s="6" t="s">
        <v>57</v>
      </c>
      <c r="C17" s="157" t="str">
        <f>IF(Summary!$E$1=Database!$A$1,Database!A162,IF(Summary!$E$1=Database!$B$1,Database!B162,IF(Summary!$E$1=Database!$C$1,Database!C162,IF(Summary!$E$1=Database!$D$1,Database!D162,IF(Summary!$E$1=Database!$E$1,Database!E162,IF(Summary!$E$1=Database!$F$1,Database!F162,IF(Summary!$E$1=Database!$G$1,Database!G162,IF(Summary!$E$1=Database!$H$1,Database!H162))))))))</f>
        <v>Verification of Purchased Product</v>
      </c>
      <c r="D17" s="8" t="str">
        <f>IF(Summary!$E$1=Database!$A$1,Database!A186,IF(Summary!$E$1=Database!$B$1,Database!B186,IF(Summary!$E$1=Database!$C$1,Database!C186,IF(Summary!$E$1=Database!$D$1,Database!D186,IF(Summary!$E$1=Database!$E$1,Database!E186,IF(Summary!$E$1=Database!$F$1,Database!F186,IF(Summary!$E$1=Database!$G$1,Database!G186,IF(Summary!$E$1=Database!$H$1,Database!H186))))))))</f>
        <v>The organization establishes and implements the inspection or other activities necessary for ensuring that purchased product meets specified purchase requirements. Purchased product is not used or processed until it has been verified as conforming to specified requirements. Unless otherwise specified on the purchase order, the Seller shall supply product conforming to the latest industry revision or the latest revision of the on file print or specification. Non-conforming purchased product is segregated and clearly marked until return to the supplier.  Verification activities may include: 
a. obtaining objective evidence of the quality of the product from suppliers (e.g., accompanying documentation, certificate of conformity, test reports, statistical records, process control), 
b. inspection and audit at supplier’s premises, 
c. review of the required documentation, and
d. inspection of raw material or other products upon receipt</v>
      </c>
      <c r="E17" s="8" t="str">
        <f>IF(Summary!$E$1=Database!$A$1,Database!A210,IF(Summary!$E$1=Database!$B$1,Database!B210,IF(Summary!$E$1=Database!$C$1,Database!C210,IF(Summary!$E$1=Database!$D$1,Database!D210,IF(Summary!$E$1=Database!$E$1,Database!E210,IF(Summary!$E$1=Database!$F$1,Database!F210,IF(Summary!$E$1=Database!$G$1,Database!G210,IF(Summary!$E$1=Database!$H$1,Database!H210))))))))</f>
        <v>Evidence supports products/materials are usually verified in accordance with procedures but not always, or procedures do not define approach for all products/materials.   Improvement required with respect to records organization and/or maintenance.  Evidence supports products/materials are usually verified in accordance with procedures but not always, or procedures do not define approach for all products/materials. Improvement required with respect to records organization and/or maintenance.  Process of raw material validation in place and schedule is consistently met.</v>
      </c>
      <c r="F17" s="8" t="str">
        <f>IF(Summary!$E$1=Database!$A$1,Database!A234,IF(Summary!$E$1=Database!$B$1,Database!B235,IF(Summary!$E$1=Database!$C$1,Database!C234,IF(Summary!$E$1=Database!$D$1,Database!D234,IF(Summary!$E$1=Database!$E$1,Database!E234,IF(Summary!$E$1=Database!$F$1,Database!F234,IF(Summary!$E$1=Database!$G$1,Database!G234,IF(Summary!$E$1=Database!$H$1,Database!H234))))))))</f>
        <v>Very limited documentation or evidence supporting systematic routine verification of product/materials prior to use. Raw material validation process inconsistent or not addressed.</v>
      </c>
      <c r="G17" s="79"/>
      <c r="H17" s="7"/>
      <c r="I17" s="7"/>
    </row>
    <row r="18" spans="2:14" s="42" customFormat="1" ht="192" x14ac:dyDescent="0.2">
      <c r="B18" s="6" t="s">
        <v>58</v>
      </c>
      <c r="C18" s="157" t="str">
        <f>IF(Summary!$E$1=Database!$A$1,Database!A163,IF(Summary!$E$1=Database!$B$1,Database!B163,IF(Summary!$E$1=Database!$C$1,Database!C163,IF(Summary!$E$1=Database!$D$1,Database!D163,IF(Summary!$E$1=Database!$E$1,Database!E163,IF(Summary!$E$1=Database!$F$1,Database!F163,IF(Summary!$E$1=Database!$G$1,Database!G163,IF(Summary!$E$1=Database!$H$1,Database!H163))))))))</f>
        <v>Identification and Traceability</v>
      </c>
      <c r="D18" s="8" t="str">
        <f>IF(Summary!$E$1=Database!$A$1,Database!A187,IF(Summary!$E$1=Database!$B$1,Database!B187,IF(Summary!$E$1=Database!$C$1,Database!C187,IF(Summary!$E$1=Database!$D$1,Database!D187,IF(Summary!$E$1=Database!$E$1,Database!E187,IF(Summary!$E$1=Database!$F$1,Database!F187,IF(Summary!$E$1=Database!$G$1,Database!G187,IF(Summary!$E$1=Database!$H$1,Database!H187))))))))</f>
        <v>The organization has identified the product by visual means throughout product realization. The organization has controls and records the unique identification of the product to allow:
a. identification to be maintained throughout the product life; 
b. all the products manufactured from the same batch of raw material or from the same manufacturing batch to be traced;
c. for an assembly, the identity of its components and those of the next higher assembly to be traced; 
d. for a given product, a job router or other sequential record of its production (manufacture, assembly, inspection) to be maintained.</v>
      </c>
      <c r="E18" s="8" t="str">
        <f>IF(Summary!$E$1=Database!$A$1,Database!A211,IF(Summary!$E$1=Database!$B$1,Database!B211,IF(Summary!$E$1=Database!$C$1,Database!C211,IF(Summary!$E$1=Database!$D$1,Database!D211,IF(Summary!$E$1=Database!$E$1,Database!E211,IF(Summary!$E$1=Database!$F$1,Database!F211,IF(Summary!$E$1=Database!$G$1,Database!G211,IF(Summary!$E$1=Database!$H$1,Database!H211))))))))</f>
        <v xml:space="preserve">Quality Records Evidence supports an inconsistent implementation/effectiveness of ID &amp; Traceability.  The established system documentation requires improvement to fully define all necessary means for ensuring product ID&amp;T throughout product realization.  </v>
      </c>
      <c r="F18" s="8" t="str">
        <f>IF(Summary!$E$1=Database!$A$1,Database!A235,IF(Summary!$E$1=Database!$B$1,Database!B236,IF(Summary!$E$1=Database!$C$1,Database!C235,IF(Summary!$E$1=Database!$D$1,Database!D235,IF(Summary!$E$1=Database!$E$1,Database!E235,IF(Summary!$E$1=Database!$F$1,Database!F235,IF(Summary!$E$1=Database!$G$1,Database!G235,IF(Summary!$E$1=Database!$H$1,Database!H235))))))))</f>
        <v xml:space="preserve">Quality Records Several examples of poor maintained product identification and/or traceability behaviors observed.  System documentation not well-developed.  </v>
      </c>
      <c r="G18" s="79"/>
      <c r="H18" s="7"/>
      <c r="I18" s="7"/>
      <c r="J18" s="43"/>
      <c r="K18" s="43"/>
      <c r="L18" s="43"/>
      <c r="M18" s="43"/>
    </row>
    <row r="19" spans="2:14" ht="204" x14ac:dyDescent="0.2">
      <c r="B19" s="6" t="s">
        <v>59</v>
      </c>
      <c r="C19" s="157" t="str">
        <f>IF(Summary!$E$1=Database!$A$1,Database!A164,IF(Summary!$E$1=Database!$B$1,Database!B164,IF(Summary!$E$1=Database!$C$1,Database!C164,IF(Summary!$E$1=Database!$D$1,Database!D164,IF(Summary!$E$1=Database!$E$1,Database!E164,IF(Summary!$E$1=Database!$F$1,Database!F164,IF(Summary!$E$1=Database!$G$1,Database!G164,IF(Summary!$E$1=Database!$H$1,Database!H164))))))))</f>
        <v>Control of Monitoring and Measuring Devices</v>
      </c>
      <c r="D19" s="8" t="str">
        <f>IF(Summary!$E$1=Database!$A$1,Database!A188,IF(Summary!$E$1=Database!$B$1,Database!B188,IF(Summary!$E$1=Database!$C$1,Database!C188,IF(Summary!$E$1=Database!$D$1,Database!D188,IF(Summary!$E$1=Database!$E$1,Database!E188,IF(Summary!$E$1=Database!$F$1,Database!F188,IF(Summary!$E$1=Database!$G$1,Database!G188,IF(Summary!$E$1=Database!$H$1,Database!H188))))))))</f>
        <v xml:space="preserve">The organization maintains a register of these monitoring and measuring devices (inspectin gauges), and define the process for their calibration including details of equipment type, unique identification, location, frequency of checks, check method and acceptance criteria. Where necessary to ensure valid results, measuring equipment has 
a. been calibrated or verified at specified intervals, or prior to use, against measurement standards traceable to international or national measurement standards; 
b. been adjusted or re-adjusted as necessary; 
c. been identified to enable the calibration status to be determined;  
d. been recalled to a defined method when requiring calibration;   </v>
      </c>
      <c r="E19" s="8" t="str">
        <f>IF(Summary!$E$1=Database!$A$1,Database!A212,IF(Summary!$E$1=Database!$B$1,Database!B212,IF(Summary!$E$1=Database!$C$1,Database!C212,IF(Summary!$E$1=Database!$D$1,Database!D212,IF(Summary!$E$1=Database!$E$1,Database!E212,IF(Summary!$E$1=Database!$F$1,Database!F212,IF(Summary!$E$1=Database!$G$1,Database!G212,IF(Summary!$E$1=Database!$H$1,Database!H212))))))))</f>
        <v>For additional guidance see ISO 10012-1 and 10012- 2. Gaps identified with respect to system development and/or implementation.  Established systems are missing at least one key requirement and/or several examples of equipment without proper calibration identification and/or traceability to national or international standards.  Improvement required with respect to records organization and/or maintenance.</v>
      </c>
      <c r="F19" s="8" t="str">
        <f>IF(Summary!$E$1=Database!$A$1,Database!A236,IF(Summary!$E$1=Database!$B$1,Database!B237,IF(Summary!$E$1=Database!$C$1,Database!C236,IF(Summary!$E$1=Database!$D$1,Database!D236,IF(Summary!$E$1=Database!$E$1,Database!E236,IF(Summary!$E$1=Database!$F$1,Database!F236,IF(Summary!$E$1=Database!$G$1,Database!G236,IF(Summary!$E$1=Database!$H$1,Database!H236))))))))</f>
        <v>For additional guidance see ISO 10012-1 and 10012- 2. Very limited system procedural documentation or evidence supporting a systematic or consistent implementation to ensure that the calibration status of equipment is properly controlled, identified and/or that calibrations are properly traceable to recognized standards.</v>
      </c>
      <c r="G19" s="79"/>
      <c r="H19" s="7"/>
      <c r="I19" s="7"/>
      <c r="J19" s="73"/>
      <c r="K19" s="73"/>
      <c r="L19" s="73"/>
      <c r="M19" s="73"/>
      <c r="N19" s="73"/>
    </row>
    <row r="20" spans="2:14" ht="84" x14ac:dyDescent="0.2">
      <c r="B20" s="6" t="s">
        <v>60</v>
      </c>
      <c r="C20" s="157" t="str">
        <f>IF(Summary!$E$1=Database!$A$1,Database!A165,IF(Summary!$E$1=Database!$B$1,Database!B165,IF(Summary!$E$1=Database!$C$1,Database!C165,IF(Summary!$E$1=Database!$D$1,Database!D165,IF(Summary!$E$1=Database!$E$1,Database!E165,IF(Summary!$E$1=Database!$F$1,Database!F165,IF(Summary!$E$1=Database!$G$1,Database!G165,IF(Summary!$E$1=Database!$H$1,Database!H165))))))))</f>
        <v>Customer Satisfaction</v>
      </c>
      <c r="D20" s="8" t="str">
        <f>IF(Summary!$E$1=Database!$A$1,Database!A189,IF(Summary!$E$1=Database!$B$1,Database!B189,IF(Summary!$E$1=Database!$C$1,Database!C189,IF(Summary!$E$1=Database!$D$1,Database!D189,IF(Summary!$E$1=Database!$E$1,Database!E189,IF(Summary!$E$1=Database!$F$1,Database!F189,IF(Summary!$E$1=Database!$G$1,Database!G189,IF(Summary!$E$1=Database!$H$1,Database!H189))))))))</f>
        <v>As one of the measurements of the performance of the QMS, the organization monitors information relating to customer perception as to whether the organization has met customer requirements. The methods for obtaining and using this information have been determined and are demonstrable.</v>
      </c>
      <c r="E20" s="8" t="str">
        <f>IF(Summary!$E$1=Database!$A$1,Database!A213,IF(Summary!$E$1=Database!$B$1,Database!B213,IF(Summary!$E$1=Database!$C$1,Database!C213,IF(Summary!$E$1=Database!$D$1,Database!D213,IF(Summary!$E$1=Database!$E$1,Database!E213,IF(Summary!$E$1=Database!$F$1,Database!F213,IF(Summary!$E$1=Database!$G$1,Database!G213,IF(Summary!$E$1=Database!$H$1,Database!H213))))))))</f>
        <v>See Section 8.2.1 Customer Satisfaction. Limited demonstratable evidence of customer satisfaction or that data being gathered is used to create improvement plans to improve the organization.</v>
      </c>
      <c r="F20" s="8" t="str">
        <f>IF(Summary!$E$1=Database!$A$1,Database!A237,IF(Summary!$E$1=Database!$B$1,Database!B238,IF(Summary!$E$1=Database!$C$1,Database!C237,IF(Summary!$E$1=Database!$D$1,Database!D237,IF(Summary!$E$1=Database!$E$1,Database!E237,IF(Summary!$E$1=Database!$F$1,Database!F237,IF(Summary!$E$1=Database!$G$1,Database!G237,IF(Summary!$E$1=Database!$H$1,Database!H237))))))))</f>
        <v>See Section 8.2.1 Customer Satisfaction. Very little or no demonstratable evidence of customer satisfaction data being gathered</v>
      </c>
      <c r="G20" s="79"/>
      <c r="H20" s="7"/>
      <c r="I20" s="7"/>
      <c r="J20" s="73"/>
      <c r="K20" s="73"/>
      <c r="L20" s="73"/>
      <c r="M20" s="73"/>
      <c r="N20" s="73"/>
    </row>
    <row r="21" spans="2:14" ht="120" x14ac:dyDescent="0.2">
      <c r="B21" s="6" t="s">
        <v>61</v>
      </c>
      <c r="C21" s="157" t="str">
        <f>IF(Summary!$E$1=Database!$A$1,Database!A166,IF(Summary!$E$1=Database!$B$1,Database!B166,IF(Summary!$E$1=Database!$C$1,Database!C166,IF(Summary!$E$1=Database!$D$1,Database!D166,IF(Summary!$E$1=Database!$E$1,Database!E166,IF(Summary!$E$1=Database!$F$1,Database!F166,IF(Summary!$E$1=Database!$G$1,Database!G166,IF(Summary!$E$1=Database!$H$1,Database!H166))))))))</f>
        <v>Internal Audit</v>
      </c>
      <c r="D21" s="8" t="str">
        <f>IF(Summary!$E$1=Database!$A$1,Database!A190,IF(Summary!$E$1=Database!$B$1,Database!B190,IF(Summary!$E$1=Database!$C$1,Database!C190,IF(Summary!$E$1=Database!$D$1,Database!D190,IF(Summary!$E$1=Database!$E$1,Database!E190,IF(Summary!$E$1=Database!$F$1,Database!F190,IF(Summary!$E$1=Database!$G$1,Database!G190,IF(Summary!$E$1=Database!$H$1,Database!H190))))))))</f>
        <v>The organization conducts internal audits at planned intervals and is effectively implemented and maintained.  The internal audit process:
a. selects auditors objectively and assigns them to audit work other than their own; 
b. findings are addressed with formal corrective action and closed in a timely fashion.</v>
      </c>
      <c r="E21" s="8" t="str">
        <f>IF(Summary!$E$1=Database!$A$1,Database!A214,IF(Summary!$E$1=Database!$B$1,Database!B214,IF(Summary!$E$1=Database!$C$1,Database!C214,IF(Summary!$E$1=Database!$D$1,Database!D214,IF(Summary!$E$1=Database!$E$1,Database!E214,IF(Summary!$E$1=Database!$F$1,Database!F214,IF(Summary!$E$1=Database!$G$1,Database!G214,IF(Summary!$E$1=Database!$H$1,Database!H214))))))))</f>
        <v>Inconsistent evidence related to the implementation and maintenance of the internal audit program.  Audit schedule is generally met and maintained.   Review of Internal Audit results show few repeat nonconformances and generally effective corrective action.   Audit findings are addressed with formal corrective action.  Internal audit process is considered effective.</v>
      </c>
      <c r="F21" s="8" t="str">
        <f>IF(Summary!$E$1=Database!$A$1,Database!A238,IF(Summary!$E$1=Database!$B$1,Database!B239,IF(Summary!$E$1=Database!$C$1,Database!C238,IF(Summary!$E$1=Database!$D$1,Database!D238,IF(Summary!$E$1=Database!$E$1,Database!E238,IF(Summary!$E$1=Database!$F$1,Database!F238,IF(Summary!$E$1=Database!$G$1,Database!G238,IF(Summary!$E$1=Database!$H$1,Database!H238))))))))</f>
        <v xml:space="preserve">Inconsistent or no evidence related to the implementation and maintenance of the internal audit program.  Audit schedule is not met and constantly rescheduled.   Review  of internal audit results show repeat nonconformances, poor corrective action and no review of the NCM/Corrective action process.   Audit findings are not addressed with formal corrective action.  Process is considered ineffective. </v>
      </c>
      <c r="G21" s="79"/>
      <c r="H21" s="7"/>
      <c r="I21" s="7"/>
      <c r="J21" s="73"/>
      <c r="K21" s="73"/>
      <c r="L21" s="73"/>
      <c r="M21" s="73"/>
      <c r="N21" s="73"/>
    </row>
    <row r="22" spans="2:14" ht="180" x14ac:dyDescent="0.2">
      <c r="B22" s="6" t="s">
        <v>62</v>
      </c>
      <c r="C22" s="157" t="str">
        <f>IF(Summary!$E$1=Database!$A$1,Database!A167,IF(Summary!$E$1=Database!$B$1,Database!B167,IF(Summary!$E$1=Database!$C$1,Database!C167,IF(Summary!$E$1=Database!$D$1,Database!D167,IF(Summary!$E$1=Database!$E$1,Database!E167,IF(Summary!$E$1=Database!$F$1,Database!F167,IF(Summary!$E$1=Database!$G$1,Database!G167,IF(Summary!$E$1=Database!$H$1,Database!H167))))))))</f>
        <v xml:space="preserve">Monitoring and Measurement of Product </v>
      </c>
      <c r="D22" s="8" t="str">
        <f>IF(Summary!$E$1=Database!$A$1,Database!A191,IF(Summary!$E$1=Database!$B$1,Database!B191,IF(Summary!$E$1=Database!$C$1,Database!C191,IF(Summary!$E$1=Database!$D$1,Database!D191,IF(Summary!$E$1=Database!$E$1,Database!E191,IF(Summary!$E$1=Database!$F$1,Database!F191,IF(Summary!$E$1=Database!$G$1,Database!G191,IF(Summary!$E$1=Database!$H$1,Database!H191))))))))</f>
        <v>The organization monitors and measures the characteristics of the product throughout product realization to verify that product requirements have been met. When the organization uses sampling inspection as a means of product acceptance, the plan is statistically valid and appropriate for use. The plan precludes the acceptance of lots whose samples have known nonconformities. Product is not to be used until it has been inspected or otherwise verified as conforming to specified requirements, except when product is released under positive-recall procedures pending completion of all required measurement and monitoring activities.</v>
      </c>
      <c r="E22" s="8" t="str">
        <f>IF(Summary!$E$1=Database!$A$1,Database!A215,IF(Summary!$E$1=Database!$B$1,Database!B215,IF(Summary!$E$1=Database!$C$1,Database!C215,IF(Summary!$E$1=Database!$D$1,Database!D215,IF(Summary!$E$1=Database!$E$1,Database!E215,IF(Summary!$E$1=Database!$F$1,Database!F215,IF(Summary!$E$1=Database!$G$1,Database!G215,IF(Summary!$E$1=Database!$H$1,Database!H215))))))))</f>
        <v>Supporting procedural documentation is available.  System implementation requires improvement to fully  measure, monitor  and  to ensure product requirements are met.  Inconsistent identification of key characteristics and use of sampling is valid but could be expanded.</v>
      </c>
      <c r="F22" s="8" t="str">
        <f>IF(Summary!$E$1=Database!$A$1,Database!A239,IF(Summary!$E$1=Database!$B$1,Database!B240,IF(Summary!$E$1=Database!$C$1,Database!C239,IF(Summary!$E$1=Database!$D$1,Database!D239,IF(Summary!$E$1=Database!$E$1,Database!E239,IF(Summary!$E$1=Database!$F$1,Database!F239,IF(Summary!$E$1=Database!$G$1,Database!G239,IF(Summary!$E$1=Database!$H$1,Database!H239))))))))</f>
        <v xml:space="preserve">Very limited system procedural documentation or evidence supporting a systematic or consistent implementation to ensure product requirements are met, statistical techniques have been developed, implemented and maintained in accordance with contract requirements. </v>
      </c>
      <c r="G22" s="79"/>
      <c r="H22" s="7"/>
      <c r="I22" s="7"/>
      <c r="J22" s="73"/>
      <c r="K22" s="73"/>
      <c r="L22" s="73"/>
      <c r="M22" s="73"/>
      <c r="N22" s="73"/>
    </row>
    <row r="23" spans="2:14" ht="192" x14ac:dyDescent="0.2">
      <c r="B23" s="6" t="s">
        <v>63</v>
      </c>
      <c r="C23" s="157" t="str">
        <f>IF(Summary!$E$1=Database!$A$1,Database!A168,IF(Summary!$E$1=Database!$B$1,Database!B168,IF(Summary!$E$1=Database!$C$1,Database!C168,IF(Summary!$E$1=Database!$D$1,Database!D168,IF(Summary!$E$1=Database!$E$1,Database!E168,IF(Summary!$E$1=Database!$F$1,Database!F168,IF(Summary!$E$1=Database!$G$1,Database!G168,IF(Summary!$E$1=Database!$H$1,Database!H168))))))))</f>
        <v xml:space="preserve">Control of Nonconforming Product </v>
      </c>
      <c r="D23" s="8" t="str">
        <f>IF(Summary!$E$1=Database!$A$1,Database!A192,IF(Summary!$E$1=Database!$B$1,Database!B192,IF(Summary!$E$1=Database!$C$1,Database!C192,IF(Summary!$E$1=Database!$D$1,Database!D192,IF(Summary!$E$1=Database!$E$1,Database!E192,IF(Summary!$E$1=Database!$F$1,Database!F192,IF(Summary!$E$1=Database!$G$1,Database!G192,IF(Summary!$E$1=Database!$H$1,Database!H192))))))))</f>
        <v xml:space="preserve">The organization defines a process for nonconforming product that: 
a. takes action to eliminate the detected nonconformity; 
b. authorizes its use, release or acceptance under concession by a relevant authority and, where applicable, by the customer; 
c. takes action to preclude its original intended use or application;
d. segregates non-confirming material in a clearly marked and defined area;
e. identifies the cause, provides feedback to the department creating the non-conformance;
f. does not use dispositions of use-as-is or repair, unless specifically authorized by the customer.     </v>
      </c>
      <c r="E23" s="8" t="str">
        <f>IF(Summary!$E$1=Database!$A$1,Database!A216,IF(Summary!$E$1=Database!$B$1,Database!B216,IF(Summary!$E$1=Database!$C$1,Database!C216,IF(Summary!$E$1=Database!$D$1,Database!D216,IF(Summary!$E$1=Database!$E$1,Database!E216,IF(Summary!$E$1=Database!$F$1,Database!F216,IF(Summary!$E$1=Database!$G$1,Database!G216,IF(Summary!$E$1=Database!$H$1,Database!H216))))))))</f>
        <v xml:space="preserve">Evidence supports a lack of consistent implementation of controlling nonconforming processes.  Control of NCM  process requires improvement in system to  address items that continue to create the risk of using product "not intended for use".  Organization needs to fully define all necessary activities to ensure the proper definition and administration of disposition options associated with nonconforming product, identification of NCM product, and the end result of investigation of the NCM itself.  Terms such as "scrapped", "reworked" or "customer approved deviation" may be used, if appropriately documented. All customer requirements must be adhered to concerning control of NCM products.         </v>
      </c>
      <c r="F23" s="8" t="str">
        <f>IF(Summary!$E$1=Database!$A$1,Database!A240,IF(Summary!$E$1=Database!$B$1,Database!B241,IF(Summary!$E$1=Database!$C$1,Database!C240,IF(Summary!$E$1=Database!$D$1,Database!D240,IF(Summary!$E$1=Database!$E$1,Database!E240,IF(Summary!$E$1=Database!$F$1,Database!F240,IF(Summary!$E$1=Database!$G$1,Database!G240,IF(Summary!$E$1=Database!$H$1,Database!H240))))))))</f>
        <v xml:space="preserve">Very limited system in place to identify , quarantine, evaluate and notify all parties requiring notification concerning the disposition of  nonconforming product. Evidence shows little or no working  data analysis to find "root cause" of nonconformance. </v>
      </c>
      <c r="G23" s="79"/>
      <c r="H23" s="7"/>
      <c r="I23" s="7"/>
      <c r="J23" s="73"/>
      <c r="K23" s="73"/>
      <c r="L23" s="73"/>
      <c r="M23" s="73"/>
      <c r="N23" s="73"/>
    </row>
    <row r="24" spans="2:14" ht="156" x14ac:dyDescent="0.2">
      <c r="B24" s="6" t="s">
        <v>64</v>
      </c>
      <c r="C24" s="157" t="str">
        <f>IF(Summary!$E$1=Database!$A$1,Database!A169,IF(Summary!$E$1=Database!$B$1,Database!B169,IF(Summary!$E$1=Database!$C$1,Database!C169,IF(Summary!$E$1=Database!$D$1,Database!D169,IF(Summary!$E$1=Database!$E$1,Database!E169,IF(Summary!$E$1=Database!$F$1,Database!F169,IF(Summary!$E$1=Database!$G$1,Database!G169,IF(Summary!$E$1=Database!$H$1,Database!H169))))))))</f>
        <v>Disaster Recovery Plan</v>
      </c>
      <c r="D24" s="8" t="str">
        <f>IF(Summary!$E$1=Database!$A$1,Database!A193,IF(Summary!$E$1=Database!$B$1,Database!B193,IF(Summary!$E$1=Database!$C$1,Database!C193,IF(Summary!$E$1=Database!$D$1,Database!D193,IF(Summary!$E$1=Database!$E$1,Database!E193,IF(Summary!$E$1=Database!$F$1,Database!F193,IF(Summary!$E$1=Database!$G$1,Database!G193,IF(Summary!$E$1=Database!$H$1,Database!H193))))))))</f>
        <v>Supplier has business continuity / disaster recovery plans consisting of the following elements: 
1. Analysis of potential threats
2. Assigned areas of responsibility and recovery teams
3. Up to date emergency contact information
4. Offsite backup of important data
5. Backup power and essential equipment/services
6. Alternative communications strategy
7. Alternative site of operations
8. Recovery phase</v>
      </c>
      <c r="E24" s="8" t="str">
        <f>IF(Summary!$E$1=Database!$A$1,Database!A217,IF(Summary!$E$1=Database!$B$1,Database!B217,IF(Summary!$E$1=Database!$C$1,Database!C217,IF(Summary!$E$1=Database!$D$1,Database!D217,IF(Summary!$E$1=Database!$E$1,Database!E217,IF(Summary!$E$1=Database!$F$1,Database!F217,IF(Summary!$E$1=Database!$G$1,Database!G217,IF(Summary!$E$1=Database!$H$1,Database!H217))))))))</f>
        <v xml:space="preserve">Supplier has business continuity / disaster recovery plans consisting of some, but not all of the elements listed </v>
      </c>
      <c r="F24" s="8" t="str">
        <f>IF(Summary!$E$1=Database!$A$1,Database!A241,IF(Summary!$E$1=Database!$B$1,Database!B242,IF(Summary!$E$1=Database!$C$1,Database!C241,IF(Summary!$E$1=Database!$D$1,Database!D241,IF(Summary!$E$1=Database!$E$1,Database!E241,IF(Summary!$E$1=Database!$F$1,Database!F241,IF(Summary!$E$1=Database!$G$1,Database!G241,IF(Summary!$E$1=Database!$H$1,Database!H241))))))))</f>
        <v xml:space="preserve">No evidence of Supplier continuity / disaster recovery plans </v>
      </c>
      <c r="G24" s="79"/>
      <c r="H24" s="7"/>
      <c r="I24" s="7"/>
      <c r="J24" s="73"/>
      <c r="K24" s="73"/>
      <c r="L24" s="73"/>
      <c r="M24" s="73"/>
      <c r="N24" s="73"/>
    </row>
    <row r="25" spans="2:14" ht="252" x14ac:dyDescent="0.2">
      <c r="B25" s="6" t="s">
        <v>65</v>
      </c>
      <c r="C25" s="157" t="str">
        <f>IF(Summary!$E$1=Database!$A$1,Database!A170,IF(Summary!$E$1=Database!$B$1,Database!B170,IF(Summary!$E$1=Database!$C$1,Database!C170,IF(Summary!$E$1=Database!$D$1,Database!D170,IF(Summary!$E$1=Database!$E$1,Database!E170,IF(Summary!$E$1=Database!$F$1,Database!F170,IF(Summary!$E$1=Database!$G$1,Database!G170,IF(Summary!$E$1=Database!$H$1,Database!H170))))))))</f>
        <v xml:space="preserve">Corrective &amp; Preventive Action </v>
      </c>
      <c r="D25" s="8" t="str">
        <f>IF(Summary!$E$1=Database!$A$1,Database!A194,IF(Summary!$E$1=Database!$B$1,Database!B194,IF(Summary!$E$1=Database!$C$1,Database!C194,IF(Summary!$E$1=Database!$D$1,Database!D194,IF(Summary!$E$1=Database!$E$1,Database!E194,IF(Summary!$E$1=Database!$F$1,Database!F194,IF(Summary!$E$1=Database!$G$1,Database!G194,IF(Summary!$E$1=Database!$H$1,Database!H194))))))))</f>
        <v>The organization takes action to eliminate the cause of nonconformities in order to prevent recurrence. Corrective actions are appropriate to the effects of the nonconformities encountered. A documented procedure has been established to define requirements for:
a. reviewing nonconformities (including customer complaints)，                                                                                    b. determining the causes of nonconformities, 
c. evaluating the need for action to ensure that nonconformities do not recur, 
d. determining and implementing action needed, 
e. records of the results of action taken, 
f. reviewing corrective action taken, 
g. flow down of the corrective action requirement to a supplier, when it is determined that the supplier is responsible for the root cause, and 
h. specific actions where timely and/or effective corrective actions are not achieved.</v>
      </c>
      <c r="E25" s="8" t="str">
        <f>IF(Summary!$E$1=Database!$A$1,Database!A218,IF(Summary!$E$1=Database!$B$1,Database!B218,IF(Summary!$E$1=Database!$C$1,Database!C218,IF(Summary!$E$1=Database!$D$1,Database!D218,IF(Summary!$E$1=Database!$E$1,Database!E218,IF(Summary!$E$1=Database!$F$1,Database!F218,IF(Summary!$E$1=Database!$G$1,Database!G218,IF(Summary!$E$1=Database!$H$1,Database!H218))))))))</f>
        <v xml:space="preserve">Limited system and procedural documentation or evidence supporting a systematic or consistent implementation to ensure items are addressed.  Corrective actions generally address required considerations encompassing immediate containment, root cause analysis, etc.
</v>
      </c>
      <c r="F25" s="8" t="str">
        <f>IF(Summary!$E$1=Database!$A$1,Database!A242,IF(Summary!$E$1=Database!$B$1,Database!B243,IF(Summary!$E$1=Database!$C$1,Database!C242,IF(Summary!$E$1=Database!$D$1,Database!D242,IF(Summary!$E$1=Database!$E$1,Database!E242,IF(Summary!$E$1=Database!$F$1,Database!F242,IF(Summary!$E$1=Database!$G$1,Database!G242,IF(Summary!$E$1=Database!$H$1,Database!H242))))))))</f>
        <v xml:space="preserve"> Very limited or no system and procedural documentation or evidence supporting a systematic or consistent implementation to ensure items are addressed.  A review of corrective actions reveal required actions encompassing immediate containment, root cause analysis, etc. are not addressed. </v>
      </c>
      <c r="G25" s="79"/>
      <c r="H25" s="7"/>
      <c r="I25" s="7"/>
      <c r="J25" s="73"/>
      <c r="K25" s="73"/>
      <c r="L25" s="73"/>
      <c r="M25" s="73"/>
      <c r="N25" s="73"/>
    </row>
    <row r="26" spans="2:14" ht="36" x14ac:dyDescent="0.2">
      <c r="B26" s="6" t="s">
        <v>66</v>
      </c>
      <c r="C26" s="157" t="str">
        <f>IF(Summary!$E$1=Database!$A$1,Database!A171,IF(Summary!$E$1=Database!$B$1,Database!B171,IF(Summary!$E$1=Database!$C$1,Database!C171,IF(Summary!$E$1=Database!$D$1,Database!D171,IF(Summary!$E$1=Database!$E$1,Database!E171,IF(Summary!$E$1=Database!$F$1,Database!F171,IF(Summary!$E$1=Database!$G$1,Database!G171,IF(Summary!$E$1=Database!$H$1,Database!H171))))))))</f>
        <v>APQP4Wind</v>
      </c>
      <c r="D26" s="8" t="str">
        <f>IF(Summary!$E$1=Database!$A$1,Database!A195,IF(Summary!$E$1=Database!$B$1,Database!B195,IF(Summary!$E$1=Database!$C$1,Database!C195,IF(Summary!$E$1=Database!$D$1,Database!D195,IF(Summary!$E$1=Database!$E$1,Database!E195,IF(Summary!$E$1=Database!$F$1,Database!F195,IF(Summary!$E$1=Database!$G$1,Database!G195,IF(Summary!$E$1=Database!$H$1,Database!H195))))))))</f>
        <v>For Wind Suppliers Only: Supplier has completed APQP4Wind training directly through a registrar</v>
      </c>
      <c r="E26" s="8" t="str">
        <f>IF(Summary!$E$1=Database!$A$1,Database!A219,IF(Summary!$E$1=Database!$B$1,Database!B219,IF(Summary!$E$1=Database!$C$1,Database!C219,IF(Summary!$E$1=Database!$D$1,Database!D219,IF(Summary!$E$1=Database!$E$1,Database!E219,IF(Summary!$E$1=Database!$F$1,Database!F219,IF(Summary!$E$1=Database!$G$1,Database!G219,IF(Summary!$E$1=Database!$H$1,Database!H219))))))))</f>
        <v xml:space="preserve">For Wind Suppliers Only: Supplier has completed APQP4Wind training through GEXPRO SERVICES </v>
      </c>
      <c r="F26" s="8" t="str">
        <f>IF(Summary!$E$1=Database!$A$1,Database!A243,IF(Summary!$E$1=Database!$B$1,Database!B245,IF(Summary!$E$1=Database!$C$1,Database!C243,IF(Summary!$E$1=Database!$D$1,Database!D243,IF(Summary!$E$1=Database!$E$1,Database!E243,IF(Summary!$E$1=Database!$F$1,Database!F243,IF(Summary!$E$1=Database!$G$1,Database!G243,IF(Summary!$E$1=Database!$H$1,Database!H243))))))))</f>
        <v>For Wind Suppliers Only: Supplier has not completed APQP4Wind training.</v>
      </c>
      <c r="G26" s="79"/>
      <c r="H26" s="7"/>
      <c r="I26" s="7"/>
      <c r="J26" s="76"/>
      <c r="K26" s="76"/>
      <c r="L26" s="76"/>
      <c r="M26" s="73"/>
      <c r="N26" s="73"/>
    </row>
    <row r="27" spans="2:14" ht="67.5" customHeight="1" x14ac:dyDescent="0.2">
      <c r="B27" s="6" t="s">
        <v>3163</v>
      </c>
      <c r="C27" s="177" t="str">
        <f>IF(Summary!$E$1=Database!$A$1,Database!A172,IF(Summary!$E$1=Database!$B$1,Database!B172,IF(Summary!$E$1=Database!$C$1,Database!C172,IF(Summary!$E$1=Database!$D$1,Database!D172,IF(Summary!$E$1=Database!$E$1,Database!E172,IF(Summary!$E$1=Database!$F$1,Database!F172,IF(Summary!$E$1=Database!$G$1,Database!G172,IF(Summary!$E$1=Database!$H$1,Database!H172))))))))</f>
        <v>Special Process Certifications</v>
      </c>
      <c r="D27" s="178" t="str">
        <f>IF(Summary!$E$1=Database!$A$1,Database!A196,IF(Summary!$E$1=Database!$B$1,Database!B196,IF(Summary!$E$1=Database!$C$1,Database!C196,IF(Summary!$E$1=Database!$D$1,Database!D196,IF(Summary!$E$1=Database!$E$1,Database!E196,IF(Summary!$E$1=Database!$F$1,Database!F196,IF(Summary!$E$1=Database!$G$1,Database!G196,IF(Summary!$E$1=Database!$H$1,Database!H196))))))))</f>
        <v>TPG/CQI/NADCAP certified</v>
      </c>
      <c r="E27" s="179"/>
      <c r="F27" s="178" t="str">
        <f>IF(Summary!$E$1=Database!$A$1,Database!A244,IF(Summary!$E$1=Database!$B$1,Database!B246,IF(Summary!$E$1=Database!$C$1,Database!C244,IF(Summary!$E$1=Database!$D$1,Database!D244,IF(Summary!$E$1=Database!$E$1,Database!E244,IF(Summary!$E$1=Database!$F$1,Database!F244,IF(Summary!$E$1=Database!$G$1,Database!G244,IF(Summary!$E$1=Database!$H$1,Database!H244))))))))</f>
        <v>No TPG,CQI, or NADCAP certification</v>
      </c>
      <c r="G27" s="180"/>
      <c r="H27" s="7"/>
      <c r="I27" s="7"/>
      <c r="J27" s="76"/>
      <c r="K27" s="76"/>
      <c r="L27" s="76"/>
      <c r="M27" s="73"/>
      <c r="N27" s="73"/>
    </row>
    <row r="28" spans="2:14" ht="240" x14ac:dyDescent="0.2">
      <c r="B28" s="6" t="s">
        <v>3697</v>
      </c>
      <c r="C28" s="157" t="str">
        <f>IF(Summary!$E$1=Database!$A$1,Database!A173,IF(Summary!$E$1=Database!$B$1,Database!B173,IF(Summary!$E$1=Database!$C$1,Database!C173,IF(Summary!$E$1=Database!$D$1,Database!D173,IF(Summary!$E$1=Database!$E$1,Database!E173,IF(Summary!$E$1=Database!$F$1,Database!F173,IF(Summary!$E$1=Database!$G$1,Database!G173,IF(Summary!$E$1=Database!$H$1,Database!H173))))))))</f>
        <v>AIAG</v>
      </c>
      <c r="D28" s="8" t="str">
        <f>IF(Summary!$E$1=Database!$A$1,Database!A197,IF(Summary!$E$1=Database!$B$1,Database!B197,IF(Summary!$E$1=Database!$C$1,Database!C197,IF(Summary!$E$1=Database!$D$1,Database!D197,IF(Summary!$E$1=Database!$E$1,Database!E197,IF(Summary!$E$1=Database!$F$1,Database!F197,IF(Summary!$E$1=Database!$G$1,Database!G197,IF(Summary!$E$1=Database!$H$1,Database!H197))))))))</f>
        <v>For Automotive only: CQI self-assessment – Suppliers shall be required to submit evidence of completion &amp; maintenance of AIAG CQI assessments for Special Process. This requirement shall also be extended to the sub-tier supply base. (Tier1 suppliers are responsible for the CQI of their sub-tier suppliers). The CQI Assessment shall be completed at a minimum on an annual basis. Copies of CQI self-assessment shall be required with all PPAP submissions. The following is a listing of required special process assessments defined by AIAG:
A. CQI-9 - Heat Treat System Assessment
B. CQI-11 - Plating System Assessment
C. CQI-12 - Coating System Assessment
D. CQI-15 - Welding System Assessment
E. CQI-17 - Soldering System Assessment
F. CQI-23 - Molding System Assessment
G. CQI-27 - Casting System Assessment</v>
      </c>
      <c r="E28" s="159"/>
      <c r="F28" s="8" t="str">
        <f>IF(Summary!$E$1=Database!$A$1,Database!A245,IF(Summary!$E$1=Database!$B$1,Database!B246,IF(Summary!$E$1=Database!$C$1,Database!C245,IF(Summary!$E$1=Database!$D$1,Database!D245,IF(Summary!$E$1=Database!$E$1,Database!E245,IF(Summary!$E$1=Database!$F$1,Database!F245,IF(Summary!$E$1=Database!$G$1,Database!G245,IF(Summary!$E$1=Database!$H$1,Database!H245))))))))</f>
        <v>Tier 1 Supplier does not have all applicable CQI Assessments on file, and/or their Sub-tier(s) have not completed the applicable Assessment for the special Processes</v>
      </c>
      <c r="G28" s="79"/>
      <c r="H28" s="7"/>
      <c r="I28" s="7"/>
    </row>
  </sheetData>
  <sheetProtection algorithmName="SHA-512" hashValue="uoBJzBq0eDIgiMQynnK/taOFBwEK3c8QpDgVYqHdpZ+xfh5cPZFivegP2OtvWNDjwiZDyxdEbVDizL3/IXxgwQ==" saltValue="SKKxyiN53tkZpxQScOi0uw==" spinCount="100000" sheet="1" objects="1" scenarios="1"/>
  <mergeCells count="1">
    <mergeCell ref="D4:G4"/>
  </mergeCells>
  <phoneticPr fontId="14" type="noConversion"/>
  <conditionalFormatting sqref="J18:L18">
    <cfRule type="expression" dxfId="0" priority="1" stopIfTrue="1">
      <formula>#REF!="Yes"</formula>
    </cfRule>
  </conditionalFormatting>
  <dataValidations count="4">
    <dataValidation type="list" allowBlank="1" showInputMessage="1" showErrorMessage="1" sqref="H6:I6 H20:I25 H15:I17" xr:uid="{00000000-0002-0000-0200-000000000000}">
      <formula1>"5,3,0"</formula1>
    </dataValidation>
    <dataValidation type="list" allowBlank="1" showInputMessage="1" showErrorMessage="1" sqref="H12:I12 H26:H27 I26:I28 H18:I19" xr:uid="{00000000-0002-0000-0200-000001000000}">
      <formula1>"5,3,0,N/A"</formula1>
    </dataValidation>
    <dataValidation type="list" allowBlank="1" showInputMessage="1" showErrorMessage="1" sqref="H7:I7" xr:uid="{00000000-0002-0000-0200-000002000000}">
      <formula1>"5,0"</formula1>
    </dataValidation>
    <dataValidation type="list" allowBlank="1" showInputMessage="1" showErrorMessage="1" sqref="H8:I11 H13:I14 H28" xr:uid="{00000000-0002-0000-0200-000003000000}">
      <formula1>"5,0,N/A"</formula1>
    </dataValidation>
  </dataValidations>
  <pageMargins left="0.25" right="0.25" top="0.5" bottom="0.5" header="0.5" footer="0.5"/>
  <pageSetup scale="22" orientation="portrait" r:id="rId1"/>
  <headerFooter alignWithMargins="0">
    <oddFooter>&amp;R&amp;8QF60_Rev 5
Release Date: 10/11/2021</oddFooter>
  </headerFooter>
  <ignoredErrors>
    <ignoredError sqref="F2"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4"/>
  <sheetViews>
    <sheetView showGridLines="0" topLeftCell="C34" zoomScaleNormal="100" workbookViewId="0">
      <selection activeCell="R34" sqref="R34"/>
    </sheetView>
  </sheetViews>
  <sheetFormatPr defaultColWidth="9.140625"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 min="10" max="12" width="9.140625" style="35"/>
    <col min="13" max="16384" width="9.140625" style="11"/>
  </cols>
  <sheetData>
    <row r="1" spans="1:14" x14ac:dyDescent="0.2">
      <c r="A1" s="73"/>
      <c r="B1" s="75"/>
      <c r="C1" s="75"/>
      <c r="D1" s="73"/>
      <c r="E1" s="73"/>
      <c r="F1" s="73"/>
      <c r="G1" s="73"/>
      <c r="J1" s="76"/>
      <c r="K1" s="76"/>
      <c r="L1" s="76"/>
      <c r="M1" s="73"/>
      <c r="N1" s="73"/>
    </row>
    <row r="2" spans="1:14" ht="18" x14ac:dyDescent="0.2">
      <c r="A2" s="73"/>
      <c r="B2" s="1"/>
      <c r="C2" s="1"/>
      <c r="D2" s="1"/>
      <c r="E2" s="1" t="str">
        <f>IF(Summary!$E$1="English",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c r="J2" s="76"/>
      <c r="K2" s="76"/>
      <c r="L2" s="76"/>
      <c r="M2" s="73"/>
      <c r="N2" s="73"/>
    </row>
    <row r="3" spans="1:14" x14ac:dyDescent="0.2">
      <c r="A3" s="73"/>
      <c r="B3" s="77"/>
      <c r="C3" s="77"/>
      <c r="D3" s="73"/>
      <c r="E3" s="73"/>
      <c r="F3" s="73"/>
      <c r="G3" s="73"/>
      <c r="H3" s="38">
        <f>H4*0.25</f>
        <v>0</v>
      </c>
      <c r="I3" s="38">
        <f>I4*0.25</f>
        <v>0</v>
      </c>
      <c r="J3" s="73"/>
      <c r="K3" s="73"/>
      <c r="L3" s="73"/>
      <c r="M3" s="73"/>
      <c r="N3" s="73"/>
    </row>
    <row r="4" spans="1:14" ht="26.25" x14ac:dyDescent="0.2">
      <c r="A4" s="73"/>
      <c r="B4" s="2"/>
      <c r="C4" s="3"/>
      <c r="D4" s="198" t="str">
        <f>IF(Summary!$E$1=Database!$A$1,Database!$A273,IF(Summary!$E$1=Database!$B$1,Database!$B273,IF(Summary!$E$1=Database!$C$1,Database!$C273,IF(Summary!$E$1=Database!$D$1,Database!$D273,IF(Summary!$E$1=Database!$E$1,Database!$E273,IF(Summary!$E$1=Database!$F$1,Database!$F273,IF(Summary!$E$1=Database!$G$1,Database!$G273,IF(Summary!$E$1=Database!$H$1,Database!H273))))))))</f>
        <v>Social Accountability</v>
      </c>
      <c r="E4" s="199" t="str">
        <f>IF(Summary!$E$1="English",Database!A66,IF(Summary!$E$1=Database!$B$1,Database!B66,IF(Summary!$E$1=Database!$C$1,Database!C66,IF(Summary!$E$1=Database!$D$1,Database!D66,IF(Summary!$E$1=Database!$E$1,Database!E66,IF(Summary!$E$1=Database!$F$1,Database!F66,IF(Summary!$E$1=Database!$G$1,Database!G66)))))))</f>
        <v>SCORING  GUIDELINES</v>
      </c>
      <c r="F4" s="199" t="str">
        <f>IF(Summary!$E$1="English",Database!B66,IF(Summary!$E$1=Database!$B$1,Database!C66,IF(Summary!$E$1=Database!$C$1,Database!D66,IF(Summary!$E$1=Database!$D$1,Database!E66,IF(Summary!$E$1=Database!$E$1,Database!F66,IF(Summary!$E$1=Database!$F$1,Database!G66,IF(Summary!$E$1=Database!$G$1,Database!H66)))))))</f>
        <v>打分标准</v>
      </c>
      <c r="G4" s="200" t="str">
        <f>IF(Summary!$E$1="English",Database!C66,IF(Summary!$E$1=Database!$B$1,Database!D66,IF(Summary!$E$1=Database!$C$1,Database!E66,IF(Summary!$E$1=Database!$D$1,Database!F66,IF(Summary!$E$1=Database!$E$1,Database!G66,IF(Summary!$E$1=Database!$F$1,Database!H66,IF(Summary!$E$1=Database!$G$1,Database!I66)))))))</f>
        <v>Direcionamento para Pontuação</v>
      </c>
      <c r="H4" s="39">
        <f>IF(OR(H6="",H7="",H8="",H9="",H10=""),0,SUM(H6:H34)/COUNT(H6:H34)/5)</f>
        <v>0</v>
      </c>
      <c r="I4" s="39">
        <f>IF(OR(I6="",I11="",I12="",I7="",I8="",I9="",I10="",I13="",I14="",I15="",I16="",I17="",I18="",I19="",I20="",I21="",I22="",I23="",I24="",I25="",I33="",I34="",I26="",I27="",I28="",I29="",I30="",I31="",I32=""),0,SUM(I6:I34)/COUNT(I6:I34)/5)</f>
        <v>0</v>
      </c>
      <c r="J4" s="40"/>
      <c r="K4" s="73"/>
      <c r="L4" s="73"/>
      <c r="M4" s="73"/>
      <c r="N4" s="73"/>
    </row>
    <row r="5" spans="1:14" s="41" customFormat="1" ht="95.25" customHeight="1" x14ac:dyDescent="0.2">
      <c r="A5" s="75"/>
      <c r="B5" s="9"/>
      <c r="C5" s="9" t="str">
        <f>IF(Summary!$E$1=Database!$A$1,Database!$A274,IF(Summary!$E$1=Database!$B$1,Database!$B274,IF(Summary!$E$1=Database!$C$1,Database!$C274,IF(Summary!$E$1=Database!$D$1,Database!$D274,IF(Summary!$E$1=Database!$E$1,Database!$E274,IF(Summary!$E$1=Database!$F$1,Database!$F274,IF(Summary!$E$1=Database!$G$1,Database!$G274,IF(Summary!$E$1=Database!$H$1,Database!$H274))))))))</f>
        <v>SCORING  GUIDELINES</v>
      </c>
      <c r="D5" s="4" t="str">
        <f>IF(Summary!$E$1=Database!$A$1,Database!$A304,IF(Summary!$E$1=Database!$B$1,Database!$B304,IF(Summary!$E$1=Database!$C$1,Database!$C304,IF(Summary!$E$1=Database!$D$1,Database!$D304,IF(Summary!$E$1=Database!$E$1,Database!$E304,IF(Summary!$E$1=Database!$F$1,Database!$F304,IF(Summary!$E$1=Database!$G$1,Database!$G304,IF(Summary!$E$1=Database!$H$1,Database!$H304))))))))</f>
        <v>5 Points 
All documented processes in place with virtually no risk of process failure</v>
      </c>
      <c r="E5" s="4" t="str">
        <f>IF(Summary!$E$1=Database!$A$1,Database!$A334,IF(Summary!$E$1=Database!$B$1,Database!$B334,IF(Summary!$E$1=Database!$C$1,Database!$C334,IF(Summary!$E$1=Database!$D$1,Database!$D334,IF(Summary!$E$1=Database!$E$1,Database!$E334,IF(Summary!$E$1=Database!$F$1,Database!$F334,IF(Summary!$E$1=Database!$G$1,Database!$G334,IF(Summary!$E$1=Database!$H$1,Database!$H334))))))))</f>
        <v>3 Points 
Most documented processes in place with only occasional risk of process failure</v>
      </c>
      <c r="F5" s="4" t="str">
        <f>IF(Summary!$E$1=Database!$A$1,Database!$A364,IF(Summary!$E$1=Database!$B$1,Database!$B364,IF(Summary!$E$1=Database!$C$1,Database!$C364,IF(Summary!$E$1=Database!$D$1,Database!$D364,IF(Summary!$E$1=Database!$E$1,Database!$E364,IF(Summary!$E$1=Database!$F$1,Database!$F364,IF(Summary!$E$1=Database!$G$1,Database!$G364,IF(Summary!$E$1=Database!$H$1,Database!$H364))))))))</f>
        <v>0 Points 
Minimal or no documented processes in place.</v>
      </c>
      <c r="G5" s="4" t="str">
        <f>IF(Summary!$E$1=Database!$A$1,Database!$A394,IF(Summary!$E$1=Database!$B$1,Database!$B394,IF(Summary!$E$1=Database!$C$1,Database!$C394,IF(Summary!$E$1=Database!$D$1,Database!$D394,IF(Summary!$E$1=Database!$E$1,Database!$E394,IF(Summary!$E$1=Database!$F$1,Database!$F394,IF(Summary!$E$1=Database!$G$1,Database!$G394,IF(Summary!$E$1=Database!$H$1,Database!$H394))))))))</f>
        <v>Notes</v>
      </c>
      <c r="H5" s="9" t="str">
        <f>IF(Summary!$E$1=Database!$A$1,Database!$A424,IF(Summary!$E$1=Database!$B$1,Database!$B424,IF(Summary!$E$1=Database!$C$1,Database!$C424,IF(Summary!$E$1=Database!$D$1,Database!$D424,IF(Summary!$E$1=Database!$E$1,Database!$E424,IF(Summary!$E$1=Database!$F$1,Database!$F424,IF(Summary!$E$1=Database!$G$1,Database!$G424,IF(Summary!$E$1=Database!$H$1,Database!$H424))))))))</f>
        <v xml:space="preserve">SUPPLIER SELF SCORE
</v>
      </c>
      <c r="I5" s="9" t="str">
        <f>IF(Summary!$E$1=Database!$A$1,Database!$A425,IF(Summary!$E$1=Database!$B$1,Database!$B425,IF(Summary!$E$1=Database!$C$1,Database!$C425,IF(Summary!$E$1=Database!$D$1,Database!$D425,IF(Summary!$E$1=Database!$E$1,Database!$E425,IF(Summary!$E$1=Database!$F$1,Database!$F425,IF(Summary!$E$1=Database!$G$1,Database!$G425,IF(Summary!$E$1=Database!$H$1,Database!$H425))))))))</f>
        <v xml:space="preserve">GEXPRO SERVICES SCORE
</v>
      </c>
    </row>
    <row r="6" spans="1:14" ht="84" x14ac:dyDescent="0.2">
      <c r="A6" s="73"/>
      <c r="B6" s="6" t="s">
        <v>67</v>
      </c>
      <c r="C6" s="61" t="str">
        <f>IF(Summary!$E$1=Database!$A$1,Database!$A275,IF(Summary!$E$1=Database!$B$1,Database!$B275,IF(Summary!$E$1=Database!$C$1,Database!$C275,IF(Summary!$E$1=Database!$D$1,Database!$D275,IF(Summary!$E$1=Database!$E$1,Database!$E275,IF(Summary!$E$1=Database!$F$1,Database!$F275,IF(Summary!$E$1=Database!$G$1,Database!$G275,IF(Summary!$E$1=Database!$H$1,Database!$H275))))))))</f>
        <v>Social Accountability Standard</v>
      </c>
      <c r="D6" s="56" t="str">
        <f>IF(Summary!$E$1=Database!$A$1,Database!$A305,IF(Summary!$E$1=Database!$B$1,Database!$B305,IF(Summary!$E$1=Database!$C$1,Database!$C305,IF(Summary!$E$1=Database!$D$1,Database!$D305,IF(Summary!$E$1=Database!$E$1,Database!$E305,IF(Summary!$E$1=Database!$F$1,Database!$F305,IF(Summary!$E$1=Database!$G$1,Database!$G305,IF(Summary!$E$1=Database!$H$1,Database!$H305))))))))</f>
        <v>The supplier has a Social Accountability Standard  System registered by a third party to SA8000</v>
      </c>
      <c r="E6" s="56" t="str">
        <f>IF(Summary!$E$1=Database!$A$1,Database!$A335,IF(Summary!$E$1=Database!$B$1,Database!$B335,IF(Summary!$E$1=Database!$C$1,Database!$C335,IF(Summary!$E$1=Database!$D$1,Database!$D335,IF(Summary!$E$1=Database!$E$1,Database!$E335,IF(Summary!$E$1=Database!$F$1,Database!$F335,IF(Summary!$E$1=Database!$G$1,Database!$G335,IF(Summary!$E$1=Database!$H$1,Database!$H335))))))))</f>
        <v>The supplier has a Social Accountability Standard System compliant with, but not registered to, SA8000</v>
      </c>
      <c r="F6" s="56" t="str">
        <f>IF(Summary!$E$1=Database!$A$1,Database!$A365,IF(Summary!$E$1=Database!$B$1,Database!$B365,IF(Summary!$E$1=Database!$C$1,Database!$C365,IF(Summary!$E$1=Database!$D$1,Database!$D365,IF(Summary!$E$1=Database!$E$1,Database!$E365,IF(Summary!$E$1=Database!$F$1,Database!$F365,IF(Summary!$E$1=Database!$G$1,Database!$G365,IF(Summary!$E$1=Database!$H$1,Database!$H365))))))))</f>
        <v>There is no evidence of a Social Accountability Standard System
Score at 0 if Unknown</v>
      </c>
      <c r="G6" s="79" t="str">
        <f>IF(Summary!$E$1=Database!$A$1,Database!$A395,IF(Summary!$E$1=Database!$B$1,Database!$B395,IF(Summary!$E$1=Database!$C$1,Database!$C395,IF(Summary!$E$1=Database!$D$1,Database!$D395,IF(Summary!$E$1=Database!$E$1,Database!$E395,IF(Summary!$E$1=Database!$F$1,Database!$F395,IF(Summary!$E$1=Database!$G$1,Database!$G395,IF(Summary!$E$1=Database!$H$1,Database!$H395))))))))</f>
        <v>Note: QUESTIONS A1-A5 ARE MANDATORY, A SCORE OF 0 WILL RESULT IF ANY ARE LEFT BLANK.  If the Supplier is registered to SA8000, A6-A27 are optional for the Supplier, but must be verified by GEXPRO SERVICES during any site audit.  Please submit a copy of SA8000 certification.</v>
      </c>
      <c r="H6" s="7"/>
      <c r="I6" s="7"/>
      <c r="J6" s="46"/>
      <c r="K6" s="73"/>
      <c r="L6" s="73"/>
      <c r="M6" s="73"/>
      <c r="N6" s="73"/>
    </row>
    <row r="7" spans="1:14" ht="72" x14ac:dyDescent="0.2">
      <c r="A7" s="73"/>
      <c r="B7" s="6" t="s">
        <v>68</v>
      </c>
      <c r="C7" s="61" t="str">
        <f>IF(Summary!$E$1=Database!$A$1,Database!$A276,IF(Summary!$E$1=Database!$B$1,Database!$B276,IF(Summary!$E$1=Database!$C$1,Database!$C276,IF(Summary!$E$1=Database!$D$1,Database!$D276,IF(Summary!$E$1=Database!$E$1,Database!$E276,IF(Summary!$E$1=Database!$F$1,Database!$F276,IF(Summary!$E$1=Database!$G$1,Database!$G276,IF(Summary!$E$1=Database!$H$1,Database!$H276))))))))</f>
        <v>Child Labor</v>
      </c>
      <c r="D7" s="10" t="str">
        <f>IF(Summary!$E$1=Database!$A$1,Database!$A306,IF(Summary!$E$1=Database!$B$1,Database!$B306,IF(Summary!$E$1=Database!$C$1,Database!$C306,IF(Summary!$E$1=Database!$D$1,Database!$D306,IF(Summary!$E$1=Database!$E$1,Database!$E306,IF(Summary!$E$1=Database!$F$1,Database!$F306,IF(Summary!$E$1=Database!$G$1,Database!$G306,IF(Summary!$E$1=Database!$H$1,Database!$H306))))))))</f>
        <v>No person engaged to work at the factory or worksite shall be under the age of 15, unless the minimum age for work or mandatory schooling is higher by local law, in which case the stipulated higher age applies in that locality.</v>
      </c>
      <c r="E7" s="47"/>
      <c r="F7" s="10" t="str">
        <f>IF(Summary!$E$1=Database!$A$1,Database!$A366,IF(Summary!$E$1=Database!$B$1,Database!$B366,IF(Summary!$E$1=Database!$C$1,Database!$C366,IF(Summary!$E$1=Database!$D$1,Database!$D366,IF(Summary!$E$1=Database!$E$1,Database!$E366,IF(Summary!$E$1=Database!$F$1,Database!$F366,IF(Summary!$E$1=Database!$G$1,Database!$G366,IF(Summary!$E$1=Database!$H$1,Database!$H366))))))))</f>
        <v>Workers were found to be below the minimum working age.
Score at 0 if Unknown</v>
      </c>
      <c r="G7" s="59" t="str">
        <f>IF(Summary!$E$1=Database!$A$1,Database!$A396,IF(Summary!$E$1=Database!$B$1,Database!$B396,IF(Summary!$E$1=Database!$C$1,Database!$C396,IF(Summary!$E$1=Database!$D$1,Database!$D396,IF(Summary!$E$1=Database!$E$1,Database!$E396,IF(Summary!$E$1=Database!$F$1,Database!$F396,IF(Summary!$E$1=Database!$G$1,Database!$G396,IF(Summary!$E$1=Database!$H$1,Database!$H396))))))))</f>
        <v>Note:  If Workers are found to be below the minimum working age, STOP the audit and contact the Sourcing Lead for this supplier.</v>
      </c>
      <c r="H7" s="7"/>
      <c r="I7" s="7"/>
      <c r="J7" s="46"/>
      <c r="K7" s="73"/>
      <c r="L7" s="73"/>
      <c r="M7" s="73"/>
      <c r="N7" s="73"/>
    </row>
    <row r="8" spans="1:14" ht="66" customHeight="1" x14ac:dyDescent="0.2">
      <c r="A8" s="73"/>
      <c r="B8" s="6" t="s">
        <v>69</v>
      </c>
      <c r="C8" s="61" t="str">
        <f>IF(Summary!$E$1=Database!$A$1,Database!$A277,IF(Summary!$E$1=Database!$B$1,Database!$B277,IF(Summary!$E$1=Database!$C$1,Database!$C277,IF(Summary!$E$1=Database!$D$1,Database!$D277,IF(Summary!$E$1=Database!$E$1,Database!$E277,IF(Summary!$E$1=Database!$F$1,Database!$F277,IF(Summary!$E$1=Database!$G$1,Database!$G277,IF(Summary!$E$1=Database!$H$1,Database!$H277))))))))</f>
        <v>Child Labor</v>
      </c>
      <c r="D8" s="10" t="str">
        <f>IF(Summary!$E$1=Database!$A$1,Database!$A307,IF(Summary!$E$1=Database!$B$1,Database!$B307,IF(Summary!$E$1=Database!$C$1,Database!$C307,IF(Summary!$E$1=Database!$D$1,Database!$D307,IF(Summary!$E$1=Database!$E$1,Database!$E307,IF(Summary!$E$1=Database!$F$1,Database!$F307,IF(Summary!$E$1=Database!$G$1,Database!$G307,IF(Summary!$E$1=Database!$H$1,Database!$H307))))))))</f>
        <v>Any worker under 18 years of age shall: (a) not work at night (between 8pm and 6am); and (b) not be exposed to any situations in the workplace that are hazardous or unsafe to their physical and mental health.</v>
      </c>
      <c r="E8" s="47"/>
      <c r="F8" s="10" t="str">
        <f>IF(Summary!$E$1=Database!$A$1,Database!$A367,IF(Summary!$E$1=Database!$B$1,Database!$B367,IF(Summary!$E$1=Database!$C$1,Database!$C367,IF(Summary!$E$1=Database!$D$1,Database!$D367,IF(Summary!$E$1=Database!$E$1,Database!$E367,IF(Summary!$E$1=Database!$F$1,Database!$F367,IF(Summary!$E$1=Database!$G$1,Database!$G367,IF(Summary!$E$1=Database!$H$1,Database!$H367))))))))</f>
        <v>Workers under the age of 18 were found to be working at night and/or were exposed to hazardous or unsafe situations</v>
      </c>
      <c r="G8" s="59" t="str">
        <f>IF(Summary!$E$1=Database!$A$1,Database!$A397,IF(Summary!$E$1=Database!$B$1,Database!$B397,IF(Summary!$E$1=Database!$C$1,Database!$C397,IF(Summary!$E$1=Database!$D$1,Database!$D397,IF(Summary!$E$1=Database!$E$1,Database!$E397,IF(Summary!$E$1=Database!$F$1,Database!$F397,IF(Summary!$E$1=Database!$G$1,Database!$G397,IF(Summary!$E$1=Database!$H$1,Database!$H397))))))))</f>
        <v>Note:  If Workers are under the age of 18 and were found to be working at night and/or were exposed to hazardous or unsafe situations, STOP the audit and contact the Sourcing Lead for this supplier</v>
      </c>
      <c r="H8" s="7"/>
      <c r="I8" s="7"/>
      <c r="J8" s="46"/>
      <c r="K8" s="73"/>
      <c r="L8" s="73"/>
      <c r="M8" s="73"/>
      <c r="N8" s="73"/>
    </row>
    <row r="9" spans="1:14" s="42" customFormat="1" ht="162.94999999999999" customHeight="1" x14ac:dyDescent="0.2">
      <c r="B9" s="6" t="s">
        <v>70</v>
      </c>
      <c r="C9" s="61" t="str">
        <f>IF(Summary!$E$1=Database!$A$1,Database!$A278,IF(Summary!$E$1=Database!$B$1,Database!$B278,IF(Summary!$E$1=Database!$C$1,Database!$C278,IF(Summary!$E$1=Database!$D$1,Database!$D278,IF(Summary!$E$1=Database!$E$1,Database!$E278,IF(Summary!$E$1=Database!$F$1,Database!$F278,IF(Summary!$E$1=Database!$G$1,Database!$G278,IF(Summary!$E$1=Database!$H$1,Database!$H278))))))))</f>
        <v xml:space="preserve">Voluntary Workforce  </v>
      </c>
      <c r="D9" s="10" t="str">
        <f>IF(Summary!$E$1=Database!$A$1,Database!$A308,IF(Summary!$E$1=Database!$B$1,Database!$B308,IF(Summary!$E$1=Database!$C$1,Database!$C308,IF(Summary!$E$1=Database!$D$1,Database!$D308,IF(Summary!$E$1=Database!$E$1,Database!$E308,IF(Summary!$E$1=Database!$F$1,Database!$F308,IF(Summary!$E$1=Database!$G$1,Database!$G308,IF(Summary!$E$1=Database!$H$1,Database!$H308))))))))</f>
        <v xml:space="preserve">The employees appear to be present voluntarily (e.g. not an unusual number of security guards present in and around the facility).  The employees can freely exit the facility when they are not working? (e.g. doors are not locked or blocked to prevent employees leaving before the end of the shift).  No factory or worksite uses forced or compulsory labor (meaning any work or service that a person has not offered to do voluntarily and is made to do under the threat of punishment or retaliation or that is demanded as a means of repayment of debt).                                                                                                    </v>
      </c>
      <c r="E9" s="47"/>
      <c r="F9" s="10" t="str">
        <f>IF(Summary!$E$1=Database!$A$1,Database!$A368,IF(Summary!$E$1=Database!$B$1,Database!$B368,IF(Summary!$E$1=Database!$C$1,Database!$C368,IF(Summary!$E$1=Database!$D$1,Database!$D368,IF(Summary!$E$1=Database!$E$1,Database!$E368,IF(Summary!$E$1=Database!$F$1,Database!$F368,IF(Summary!$E$1=Database!$G$1,Database!$G368,IF(Summary!$E$1=Database!$H$1,Database!$H368))))))))</f>
        <v xml:space="preserve">The employees are present involuntarily and/or cannot freely exit the facility when they are not working.                                       </v>
      </c>
      <c r="G9" s="59" t="str">
        <f>IF(Summary!$E$1=Database!$A$1,Database!$A398,IF(Summary!$E$1=Database!$B$1,Database!$B398,IF(Summary!$E$1=Database!$C$1,Database!$C398,IF(Summary!$E$1=Database!$D$1,Database!$D398,IF(Summary!$E$1=Database!$E$1,Database!$E398,IF(Summary!$E$1=Database!$F$1,Database!$F398,IF(Summary!$E$1=Database!$G$1,Database!$G398,IF(Summary!$E$1=Database!$H$1,Database!$H398))))))))</f>
        <v>Note:  If Workers are found to be present involuntarity and/or cannot freely exit the facility when they are not working, STOP the audit and contact the Sourcing Lead for this supplier.</v>
      </c>
      <c r="H9" s="7"/>
      <c r="I9" s="7"/>
    </row>
    <row r="10" spans="1:14" s="42" customFormat="1" ht="72" x14ac:dyDescent="0.2">
      <c r="B10" s="6" t="s">
        <v>71</v>
      </c>
      <c r="C10" s="61" t="str">
        <f>IF(Summary!$E$1=Database!$A$1,Database!$A279,IF(Summary!$E$1=Database!$B$1,Database!$B279,IF(Summary!$E$1=Database!$C$1,Database!$C279,IF(Summary!$E$1=Database!$D$1,Database!$D279,IF(Summary!$E$1=Database!$E$1,Database!$E279,IF(Summary!$E$1=Database!$F$1,Database!$F279,IF(Summary!$E$1=Database!$G$1,Database!$G279,IF(Summary!$E$1=Database!$H$1,Database!$H279))))))))</f>
        <v xml:space="preserve">Voluntary Workforce  </v>
      </c>
      <c r="D10" s="10" t="str">
        <f>IF(Summary!$E$1=Database!$A$1,Database!$A309,IF(Summary!$E$1=Database!$B$1,Database!$B309,IF(Summary!$E$1=Database!$C$1,Database!$C309,IF(Summary!$E$1=Database!$D$1,Database!$D309,IF(Summary!$E$1=Database!$E$1,Database!$E309,IF(Summary!$E$1=Database!$F$1,Database!$F309,IF(Summary!$E$1=Database!$G$1,Database!$G309,IF(Summary!$E$1=Database!$H$1,Database!$H309))))))))</f>
        <v>Workers shall have the right to leave the workplace premises after completing their standard workday and shall be free to terminate their employment provided they give reasonable notice to you or the entity which has engaged them.</v>
      </c>
      <c r="E10" s="47"/>
      <c r="F10" s="10" t="str">
        <f>IF(Summary!$E$1=Database!$A$1,Database!$A369,IF(Summary!$E$1=Database!$B$1,Database!$B369,IF(Summary!$E$1=Database!$C$1,Database!$C369,IF(Summary!$E$1=Database!$D$1,Database!$D369,IF(Summary!$E$1=Database!$E$1,Database!$E369,IF(Summary!$E$1=Database!$F$1,Database!$F369,IF(Summary!$E$1=Database!$G$1,Database!$G369,IF(Summary!$E$1=Database!$H$1,Database!$H369))))))))</f>
        <v>Workers are required to remain on premises and/or are not free to terminate employment with or without reasonable notice</v>
      </c>
      <c r="G10" s="59" t="str">
        <f>IF(Summary!$E$1=Database!$A$1,Database!$A399,IF(Summary!$E$1=Database!$B$1,Database!$B399,IF(Summary!$E$1=Database!$C$1,Database!$C399,IF(Summary!$E$1=Database!$D$1,Database!$D399,IF(Summary!$E$1=Database!$E$1,Database!$E399,IF(Summary!$E$1=Database!$F$1,Database!$F399,IF(Summary!$E$1=Database!$G$1,Database!$G399,IF(Summary!$E$1=Database!$H$1,Database!$H399))))))))</f>
        <v>Note:  If Workers are found to be present involuntarity and/or cannot freely exit the facility when they are not working, STOP the audit and contact the Sourcing Lead for this supplier.</v>
      </c>
      <c r="H10" s="7"/>
      <c r="I10" s="7"/>
    </row>
    <row r="11" spans="1:14" s="42" customFormat="1" ht="49.5" x14ac:dyDescent="0.2">
      <c r="B11" s="6" t="s">
        <v>72</v>
      </c>
      <c r="C11" s="61" t="str">
        <f>IF(Summary!$E$1=Database!$A$1,Database!$A280,IF(Summary!$E$1=Database!$B$1,Database!$B280,IF(Summary!$E$1=Database!$C$1,Database!$C280,IF(Summary!$E$1=Database!$D$1,Database!$D280,IF(Summary!$E$1=Database!$E$1,Database!$E280,IF(Summary!$E$1=Database!$F$1,Database!$F280,IF(Summary!$E$1=Database!$G$1,Database!$G280,IF(Summary!$E$1=Database!$H$1,Database!$H280))))))))</f>
        <v>Safety Management</v>
      </c>
      <c r="D11" s="56" t="str">
        <f>IF(Summary!$E$1=Database!$A$1,Database!$A310,IF(Summary!$E$1=Database!$B$1,Database!$B310,IF(Summary!$E$1=Database!$C$1,Database!$C310,IF(Summary!$E$1=Database!$D$1,Database!$D310,IF(Summary!$E$1=Database!$E$1,Database!$E310,IF(Summary!$E$1=Database!$F$1,Database!$F310,IF(Summary!$E$1=Database!$G$1,Database!$G310,IF(Summary!$E$1=Database!$H$1,Database!$H310))))))))</f>
        <v>A senior management representative has been appointed who is responsible for ensuring the working environment meets the requirements of SA8000.</v>
      </c>
      <c r="E11" s="10" t="str">
        <f>IF(Summary!$E$1=Database!$A$1,Database!$A340,IF(Summary!$E$1=Database!$B$1,Database!$B340,IF(Summary!$E$1=Database!$C$1,Database!$C340,IF(Summary!$E$1=Database!$D$1,Database!$D340,IF(Summary!$E$1=Database!$E$1,Database!$E340,IF(Summary!$E$1=Database!$F$1,Database!$F340,IF(Summary!$E$1=Database!$G$1,Database!$G340,IF(Summary!$E$1=Database!$H$1,Database!$H340))))))))</f>
        <v>There is a resource identified, but has not been formally trained.</v>
      </c>
      <c r="F11" s="10" t="str">
        <f>IF(Summary!$E$1=Database!$A$1,Database!$A370,IF(Summary!$E$1=Database!$B$1,Database!$B370,IF(Summary!$E$1=Database!$C$1,Database!$C370,IF(Summary!$E$1=Database!$D$1,Database!$D370,IF(Summary!$E$1=Database!$E$1,Database!$E370,IF(Summary!$E$1=Database!$F$1,Database!$F370,IF(Summary!$E$1=Database!$G$1,Database!$G370,IF(Summary!$E$1=Database!$H$1,Database!$H370))))))))</f>
        <v>There is no resource responsible for environmental health and safety
Score at 0 if Unknown</v>
      </c>
      <c r="G11" s="55"/>
      <c r="H11" s="7"/>
      <c r="I11" s="7"/>
    </row>
    <row r="12" spans="1:14" s="42" customFormat="1" ht="48" x14ac:dyDescent="0.2">
      <c r="B12" s="6" t="s">
        <v>73</v>
      </c>
      <c r="C12" s="61" t="str">
        <f>IF(Summary!$E$1=Database!$A$1,Database!$A281,IF(Summary!$E$1=Database!$B$1,Database!$B281,IF(Summary!$E$1=Database!$C$1,Database!$C281,IF(Summary!$E$1=Database!$D$1,Database!$D281,IF(Summary!$E$1=Database!$E$1,Database!$E281,IF(Summary!$E$1=Database!$F$1,Database!$F281,IF(Summary!$E$1=Database!$G$1,Database!$G281,IF(Summary!$E$1=Database!$H$1,Database!$H281))))))))</f>
        <v>PPE</v>
      </c>
      <c r="D12" s="56" t="str">
        <f>IF(Summary!$E$1=Database!$A$1,Database!$A311,IF(Summary!$E$1=Database!$B$1,Database!$B311,IF(Summary!$E$1=Database!$C$1,Database!$C311,IF(Summary!$E$1=Database!$D$1,Database!$D311,IF(Summary!$E$1=Database!$E$1,Database!$E311,IF(Summary!$E$1=Database!$F$1,Database!$F311,IF(Summary!$E$1=Database!$G$1,Database!$G311,IF(Summary!$E$1=Database!$H$1,Database!$H311))))))))</f>
        <v>Where hazards remain in the workplace environment, workers shall be provided with appropriate personal protective equipment at the organisations own expense.</v>
      </c>
      <c r="E12" s="56" t="str">
        <f>IF(Summary!$E$1=Database!$A$1,Database!$A341,IF(Summary!$E$1=Database!$B$1,Database!$B341,IF(Summary!$E$1=Database!$C$1,Database!$C341,IF(Summary!$E$1=Database!$D$1,Database!$D341,IF(Summary!$E$1=Database!$E$1,Database!$E341,IF(Summary!$E$1=Database!$F$1,Database!$F341,IF(Summary!$E$1=Database!$G$1,Database!$G341,IF(Summary!$E$1=Database!$H$1,Database!$H341))))))))</f>
        <v>Some factory workers are wearing PPE, but not all and there is an internal procedure that is not strictly enforced. (finding)</v>
      </c>
      <c r="F12" s="56" t="str">
        <f>IF(Summary!$E$1=Database!$A$1,Database!$A371,IF(Summary!$E$1=Database!$B$1,Database!$B371,IF(Summary!$E$1=Database!$C$1,Database!$C371,IF(Summary!$E$1=Database!$D$1,Database!$D371,IF(Summary!$E$1=Database!$E$1,Database!$E371,IF(Summary!$E$1=Database!$F$1,Database!$F371,IF(Summary!$E$1=Database!$G$1,Database!$G371,IF(Summary!$E$1=Database!$H$1,Database!$H371))))))))</f>
        <v>None of the workers are wearing proper PPE and no evidence exists of signage or a written procedure.(finding)</v>
      </c>
      <c r="G12" s="56"/>
      <c r="H12" s="7"/>
      <c r="I12" s="7"/>
    </row>
    <row r="13" spans="1:14" s="42" customFormat="1" ht="48" x14ac:dyDescent="0.2">
      <c r="B13" s="6" t="s">
        <v>74</v>
      </c>
      <c r="C13" s="61" t="str">
        <f>IF(Summary!$E$1=Database!$A$1,Database!$A282,IF(Summary!$E$1=Database!$B$1,Database!$B282,IF(Summary!$E$1=Database!$C$1,Database!$C282,IF(Summary!$E$1=Database!$D$1,Database!$D282,IF(Summary!$E$1=Database!$E$1,Database!$E282,IF(Summary!$E$1=Database!$F$1,Database!$F282,IF(Summary!$E$1=Database!$G$1,Database!$G282,IF(Summary!$E$1=Database!$H$1,Database!$H282))))))))</f>
        <v>Remuneration</v>
      </c>
      <c r="D13" s="10" t="str">
        <f>IF(Summary!$E$1=Database!$A$1,Database!$A312,IF(Summary!$E$1=Database!$B$1,Database!$B312,IF(Summary!$E$1=Database!$C$1,Database!$C312,IF(Summary!$E$1=Database!$D$1,Database!$D312,IF(Summary!$E$1=Database!$E$1,Database!$E312,IF(Summary!$E$1=Database!$F$1,Database!$F312,IF(Summary!$E$1=Database!$G$1,Database!$G312,IF(Summary!$E$1=Database!$H$1,Database!$H312))))))))</f>
        <v xml:space="preserve">Worker’s wages and benefits composition shall be detailed clearly and regularly communicated to workers in writing for each pay period. </v>
      </c>
      <c r="E13" s="47"/>
      <c r="F13" s="10" t="str">
        <f>IF(Summary!$E$1=Database!$A$1,Database!$A372,IF(Summary!$E$1=Database!$B$1,Database!$B372,IF(Summary!$E$1=Database!$C$1,Database!$C372,IF(Summary!$E$1=Database!$D$1,Database!$D372,IF(Summary!$E$1=Database!$E$1,Database!$E372,IF(Summary!$E$1=Database!$F$1,Database!$F372,IF(Summary!$E$1=Database!$G$1,Database!$G372,IF(Summary!$E$1=Database!$H$1,Database!$H372))))))))</f>
        <v>Wages and benefits are not clearly and regularly communicated to workers in writing</v>
      </c>
      <c r="G13" s="55"/>
      <c r="H13" s="7"/>
      <c r="I13" s="7"/>
    </row>
    <row r="14" spans="1:14" s="42" customFormat="1" ht="60" x14ac:dyDescent="0.2">
      <c r="B14" s="6" t="s">
        <v>75</v>
      </c>
      <c r="C14" s="61" t="str">
        <f>IF(Summary!$E$1=Database!$A$1,Database!$A283,IF(Summary!$E$1=Database!$B$1,Database!$B283,IF(Summary!$E$1=Database!$C$1,Database!$C283,IF(Summary!$E$1=Database!$D$1,Database!$D283,IF(Summary!$E$1=Database!$E$1,Database!$E283,IF(Summary!$E$1=Database!$F$1,Database!$F283,IF(Summary!$E$1=Database!$G$1,Database!$G283,IF(Summary!$E$1=Database!$H$1,Database!$H283))))))))</f>
        <v>Working Hours</v>
      </c>
      <c r="D14" s="10" t="str">
        <f>IF(Summary!$E$1=Database!$A$1,Database!$A313,IF(Summary!$E$1=Database!$B$1,Database!$B313,IF(Summary!$E$1=Database!$C$1,Database!$C313,IF(Summary!$E$1=Database!$D$1,Database!$D313,IF(Summary!$E$1=Database!$E$1,Database!$E313,IF(Summary!$E$1=Database!$F$1,Database!$F313,IF(Summary!$E$1=Database!$G$1,Database!$G313,IF(Summary!$E$1=Database!$H$1,Database!$H313))))))))</f>
        <v xml:space="preserve">All applicable laws, collective bargaining agreements (where applicable) and industry standards on working hours, breaks and public holidays shall be fully observed and complied with. </v>
      </c>
      <c r="E14" s="47"/>
      <c r="F14" s="10" t="str">
        <f>IF(Summary!$E$1=Database!$A$1,Database!$A373,IF(Summary!$E$1=Database!$B$1,Database!$B373,IF(Summary!$E$1=Database!$C$1,Database!$C373,IF(Summary!$E$1=Database!$D$1,Database!$D373,IF(Summary!$E$1=Database!$E$1,Database!$E373,IF(Summary!$E$1=Database!$F$1,Database!$F373,IF(Summary!$E$1=Database!$G$1,Database!$G373,IF(Summary!$E$1=Database!$H$1,Database!$H373))))))))</f>
        <v>No evidence that industry standards on working hours, breaks and public holidays are being followed.</v>
      </c>
      <c r="G14" s="55"/>
      <c r="H14" s="7"/>
      <c r="I14" s="7"/>
    </row>
    <row r="15" spans="1:14" s="45" customFormat="1" ht="48" x14ac:dyDescent="0.2">
      <c r="A15" s="42"/>
      <c r="B15" s="6" t="s">
        <v>76</v>
      </c>
      <c r="C15" s="61" t="str">
        <f>IF(Summary!$E$1=Database!$A$1,Database!$A284,IF(Summary!$E$1=Database!$B$1,Database!$B284,IF(Summary!$E$1=Database!$C$1,Database!$C284,IF(Summary!$E$1=Database!$D$1,Database!$D284,IF(Summary!$E$1=Database!$E$1,Database!$E284,IF(Summary!$E$1=Database!$F$1,Database!$F284,IF(Summary!$E$1=Database!$G$1,Database!$G284,IF(Summary!$E$1=Database!$H$1,Database!$H284))))))))</f>
        <v>Minimum Wage</v>
      </c>
      <c r="D15" s="10" t="str">
        <f>IF(Summary!$E$1=Database!$A$1,Database!$A314,IF(Summary!$E$1=Database!$B$1,Database!$B314,IF(Summary!$E$1=Database!$C$1,Database!$C314,IF(Summary!$E$1=Database!$D$1,Database!$D314,IF(Summary!$E$1=Database!$E$1,Database!$E314,IF(Summary!$E$1=Database!$F$1,Database!$F314,IF(Summary!$E$1=Database!$G$1,Database!$G314,IF(Summary!$E$1=Database!$H$1,Database!$H314))))))))</f>
        <v>Wages for a normal work week, not including overtime, shall always meet at least legal or industry minimum standards, or collective bargaining agreements (where applicable).</v>
      </c>
      <c r="E15" s="47"/>
      <c r="F15" s="10" t="str">
        <f>IF(Summary!$E$1=Database!$A$1,Database!$A374,IF(Summary!$E$1=Database!$B$1,Database!$B374,IF(Summary!$E$1=Database!$C$1,Database!$C374,IF(Summary!$E$1=Database!$D$1,Database!$D374,IF(Summary!$E$1=Database!$E$1,Database!$E374,IF(Summary!$E$1=Database!$F$1,Database!$F374,IF(Summary!$E$1=Database!$G$1,Database!$G374,IF(Summary!$E$1=Database!$H$1,Database!$H374))))))))</f>
        <v>Workers were found to consistently be paid below the minimum wage.
Score at 0 if Unknown</v>
      </c>
      <c r="G15" s="55"/>
      <c r="H15" s="7"/>
      <c r="I15" s="7"/>
      <c r="J15" s="42"/>
      <c r="K15" s="78"/>
      <c r="L15" s="78"/>
      <c r="M15" s="78"/>
      <c r="N15" s="78"/>
    </row>
    <row r="16" spans="1:14" s="45" customFormat="1" ht="72" x14ac:dyDescent="0.2">
      <c r="A16" s="42"/>
      <c r="B16" s="6" t="s">
        <v>77</v>
      </c>
      <c r="C16" s="61" t="str">
        <f>IF(Summary!$E$1=Database!$A$1,Database!$A285,IF(Summary!$E$1=Database!$B$1,Database!$B285,IF(Summary!$E$1=Database!$C$1,Database!$C285,IF(Summary!$E$1=Database!$D$1,Database!$D285,IF(Summary!$E$1=Database!$E$1,Database!$E285,IF(Summary!$E$1=Database!$F$1,Database!$F285,IF(Summary!$E$1=Database!$G$1,Database!$G285,IF(Summary!$E$1=Database!$H$1,Database!$H285))))))))</f>
        <v xml:space="preserve">Overtime  </v>
      </c>
      <c r="D16" s="10" t="str">
        <f>IF(Summary!$E$1=Database!$A$1,Database!$A315,IF(Summary!$E$1=Database!$B$1,Database!$B315,IF(Summary!$E$1=Database!$C$1,Database!$C315,IF(Summary!$E$1=Database!$D$1,Database!$D315,IF(Summary!$E$1=Database!$E$1,Database!$E315,IF(Summary!$E$1=Database!$F$1,Database!$F315,IF(Summary!$E$1=Database!$G$1,Database!$G315,IF(Summary!$E$1=Database!$H$1,Database!$H315))))))))</f>
        <v>All of the employment records you reviewed show hours of service at or below the maximum allowable overtime.  If any of the employment records you reviewed showed hours of service above the maximum allowable overtime please provide details.</v>
      </c>
      <c r="E16" s="47"/>
      <c r="F16" s="10" t="str">
        <f>IF(Summary!$E$1=Database!$A$1,Database!$A375,IF(Summary!$E$1=Database!$B$1,Database!$B375,IF(Summary!$E$1=Database!$C$1,Database!$C375,IF(Summary!$E$1=Database!$D$1,Database!$D375,IF(Summary!$E$1=Database!$E$1,Database!$E375,IF(Summary!$E$1=Database!$F$1,Database!$F375,IF(Summary!$E$1=Database!$G$1,Database!$G375,IF(Summary!$E$1=Database!$H$1,Database!$H375))))))))</f>
        <v>Workers were found to consistently work over the maximum OT allowable.
Score at 0 if Unknown</v>
      </c>
      <c r="G16" s="55"/>
      <c r="H16" s="7"/>
      <c r="I16" s="7"/>
      <c r="J16" s="42"/>
      <c r="K16" s="78"/>
      <c r="L16" s="78"/>
      <c r="M16" s="78"/>
      <c r="N16" s="78"/>
    </row>
    <row r="17" spans="1:14" s="45" customFormat="1" ht="36" x14ac:dyDescent="0.2">
      <c r="A17" s="42"/>
      <c r="B17" s="6" t="s">
        <v>78</v>
      </c>
      <c r="C17" s="61" t="str">
        <f>IF(Summary!$E$1=Database!$A$1,Database!$A286,IF(Summary!$E$1=Database!$B$1,Database!$B286,IF(Summary!$E$1=Database!$C$1,Database!$C286,IF(Summary!$E$1=Database!$D$1,Database!$D286,IF(Summary!$E$1=Database!$E$1,Database!$E286,IF(Summary!$E$1=Database!$F$1,Database!$F286,IF(Summary!$E$1=Database!$G$1,Database!$G286,IF(Summary!$E$1=Database!$H$1,Database!$H286))))))))</f>
        <v>Working Hours</v>
      </c>
      <c r="D17" s="10" t="str">
        <f>IF(Summary!$E$1=Database!$A$1,Database!$A316,IF(Summary!$E$1=Database!$B$1,Database!$B316,IF(Summary!$E$1=Database!$C$1,Database!$C316,IF(Summary!$E$1=Database!$D$1,Database!$D316,IF(Summary!$E$1=Database!$E$1,Database!$E316,IF(Summary!$E$1=Database!$F$1,Database!$F316,IF(Summary!$E$1=Database!$G$1,Database!$G316,IF(Summary!$E$1=Database!$H$1,Database!$H316))))))))</f>
        <v>The normal working week, not including overtime, shall be defined by law but shall not at any time exceed 48 hours.</v>
      </c>
      <c r="E17" s="47"/>
      <c r="F17" s="10" t="str">
        <f>IF(Summary!$E$1=Database!$A$1,Database!$A376,IF(Summary!$E$1=Database!$B$1,Database!$B376,IF(Summary!$E$1=Database!$C$1,Database!$C376,IF(Summary!$E$1=Database!$D$1,Database!$D376,IF(Summary!$E$1=Database!$E$1,Database!$E376,IF(Summary!$E$1=Database!$F$1,Database!$F376,IF(Summary!$E$1=Database!$G$1,Database!$G376,IF(Summary!$E$1=Database!$H$1,Database!$H376))))))))</f>
        <v>The normal working week, not including overtime exceeds 48 hours</v>
      </c>
      <c r="G17" s="55"/>
      <c r="H17" s="7"/>
      <c r="I17" s="7"/>
      <c r="J17" s="42"/>
      <c r="K17" s="78"/>
      <c r="L17" s="78"/>
      <c r="M17" s="78"/>
      <c r="N17" s="78"/>
    </row>
    <row r="18" spans="1:14" s="45" customFormat="1" ht="36" x14ac:dyDescent="0.2">
      <c r="A18" s="42"/>
      <c r="B18" s="6" t="s">
        <v>79</v>
      </c>
      <c r="C18" s="61" t="str">
        <f>IF(Summary!$E$1=Database!$A$1,Database!$A287,IF(Summary!$E$1=Database!$B$1,Database!$B287,IF(Summary!$E$1=Database!$C$1,Database!$C287,IF(Summary!$E$1=Database!$D$1,Database!$D287,IF(Summary!$E$1=Database!$E$1,Database!$E287,IF(Summary!$E$1=Database!$F$1,Database!$F287,IF(Summary!$E$1=Database!$G$1,Database!$G287,IF(Summary!$E$1=Database!$H$1,Database!$H287))))))))</f>
        <v>Working Hours</v>
      </c>
      <c r="D18" s="10" t="str">
        <f>IF(Summary!$E$1=Database!$A$1,Database!$A317,IF(Summary!$E$1=Database!$B$1,Database!$B317,IF(Summary!$E$1=Database!$C$1,Database!$C317,IF(Summary!$E$1=Database!$D$1,Database!$D317,IF(Summary!$E$1=Database!$E$1,Database!$E317,IF(Summary!$E$1=Database!$F$1,Database!$F317,IF(Summary!$E$1=Database!$G$1,Database!$G317,IF(Summary!$E$1=Database!$H$1,Database!$H317))))))))</f>
        <v>Personnel shall be provided with at least one day off following every six consecutive days of work.</v>
      </c>
      <c r="E18" s="47"/>
      <c r="F18" s="10" t="str">
        <f>IF(Summary!$E$1=Database!$A$1,Database!$A377,IF(Summary!$E$1=Database!$B$1,Database!$B377,IF(Summary!$E$1=Database!$C$1,Database!$C377,IF(Summary!$E$1=Database!$D$1,Database!$D377,IF(Summary!$E$1=Database!$E$1,Database!$E377,IF(Summary!$E$1=Database!$F$1,Database!$F377,IF(Summary!$E$1=Database!$G$1,Database!$G377,IF(Summary!$E$1=Database!$H$1,Database!$H377))))))))</f>
        <v>No evidence to support day(s) off following every six consecutive days of work</v>
      </c>
      <c r="G18" s="55"/>
      <c r="H18" s="7"/>
      <c r="I18" s="7"/>
      <c r="J18" s="42"/>
      <c r="K18" s="78"/>
      <c r="L18" s="78"/>
      <c r="M18" s="78"/>
      <c r="N18" s="78"/>
    </row>
    <row r="19" spans="1:14" ht="72" x14ac:dyDescent="0.2">
      <c r="A19" s="42"/>
      <c r="B19" s="6" t="s">
        <v>80</v>
      </c>
      <c r="C19" s="61" t="str">
        <f>IF(Summary!$E$1=Database!$A$1,Database!$A288,IF(Summary!$E$1=Database!$B$1,Database!$B288,IF(Summary!$E$1=Database!$C$1,Database!$C288,IF(Summary!$E$1=Database!$D$1,Database!$D288,IF(Summary!$E$1=Database!$E$1,Database!$E288,IF(Summary!$E$1=Database!$F$1,Database!$F288,IF(Summary!$E$1=Database!$G$1,Database!$G288,IF(Summary!$E$1=Database!$H$1,Database!$H288))))))))</f>
        <v xml:space="preserve">Premium Wages </v>
      </c>
      <c r="D19" s="10" t="str">
        <f>IF(Summary!$E$1=Database!$A$1,Database!$A318,IF(Summary!$E$1=Database!$B$1,Database!$B318,IF(Summary!$E$1=Database!$C$1,Database!$C318,IF(Summary!$E$1=Database!$D$1,Database!$D318,IF(Summary!$E$1=Database!$E$1,Database!$E318,IF(Summary!$E$1=Database!$F$1,Database!$F318,IF(Summary!$E$1=Database!$G$1,Database!$G318,IF(Summary!$E$1=Database!$H$1,Database!$H318))))))))</f>
        <v>All overtime shall be reimbursed at a premium rate as defined by national law or established by a collective bargaining agreement.If any of the employment records you reviewed showed a failure to pay the required premium wages for overtime work please provide details.</v>
      </c>
      <c r="E19" s="47"/>
      <c r="F19" s="10" t="str">
        <f>IF(Summary!$E$1=Database!$A$1,Database!$A378,IF(Summary!$E$1=Database!$B$1,Database!$B378,IF(Summary!$E$1=Database!$C$1,Database!$C378,IF(Summary!$E$1=Database!$D$1,Database!$D378,IF(Summary!$E$1=Database!$E$1,Database!$E378,IF(Summary!$E$1=Database!$F$1,Database!$F378,IF(Summary!$E$1=Database!$G$1,Database!$G378,IF(Summary!$E$1=Database!$H$1,Database!$H378))))))))</f>
        <v xml:space="preserve">Workers were found to consistently work OT and not receive premium wages.
Score at 0 if Unknown  </v>
      </c>
      <c r="G19" s="55"/>
      <c r="H19" s="7"/>
      <c r="I19" s="7"/>
      <c r="J19" s="42"/>
      <c r="K19" s="73"/>
      <c r="L19" s="73"/>
      <c r="M19" s="73"/>
      <c r="N19" s="73"/>
    </row>
    <row r="20" spans="1:14" ht="84" x14ac:dyDescent="0.2">
      <c r="A20" s="42"/>
      <c r="B20" s="6" t="s">
        <v>81</v>
      </c>
      <c r="C20" s="61" t="str">
        <f>IF(Summary!$E$1=Database!$A$1,Database!$A289,IF(Summary!$E$1=Database!$B$1,Database!$B289,IF(Summary!$E$1=Database!$C$1,Database!$C289,IF(Summary!$E$1=Database!$D$1,Database!$D289,IF(Summary!$E$1=Database!$E$1,Database!$E289,IF(Summary!$E$1=Database!$F$1,Database!$F289,IF(Summary!$E$1=Database!$G$1,Database!$G289,IF(Summary!$E$1=Database!$H$1,Database!$H289))))))))</f>
        <v xml:space="preserve">Deductions  </v>
      </c>
      <c r="D20" s="10" t="str">
        <f>IF(Summary!$E$1=Database!$A$1,Database!$A319,IF(Summary!$E$1=Database!$B$1,Database!$B319,IF(Summary!$E$1=Database!$C$1,Database!$C319,IF(Summary!$E$1=Database!$D$1,Database!$D319,IF(Summary!$E$1=Database!$E$1,Database!$E319,IF(Summary!$E$1=Database!$F$1,Database!$F319,IF(Summary!$E$1=Database!$G$1,Database!$G319,IF(Summary!$E$1=Database!$H$1,Database!$H319))))))))</f>
        <v>All of the employment records you reviewed confirm that there are no excessive deductions from wages. No part of any person’s salary, benefits, property or documents shall be withheld either by you or any entity supplying labor in order to force such personnel to continue working.</v>
      </c>
      <c r="E20" s="47"/>
      <c r="F20" s="10" t="str">
        <f>IF(Summary!$E$1=Database!$A$1,Database!$A379,IF(Summary!$E$1=Database!$B$1,Database!$B379,IF(Summary!$E$1=Database!$C$1,Database!$C379,IF(Summary!$E$1=Database!$D$1,Database!$D379,IF(Summary!$E$1=Database!$E$1,Database!$E379,IF(Summary!$E$1=Database!$F$1,Database!$F379,IF(Summary!$E$1=Database!$G$1,Database!$G379,IF(Summary!$E$1=Database!$H$1,Database!$H379))))))))</f>
        <v>Workers were found to consistently have excessive deductions taken from wages.
Score at 0 if Unknown</v>
      </c>
      <c r="G20" s="55"/>
      <c r="H20" s="7"/>
      <c r="I20" s="7"/>
      <c r="J20" s="42"/>
      <c r="K20" s="73"/>
      <c r="L20" s="73"/>
      <c r="M20" s="73"/>
      <c r="N20" s="73"/>
    </row>
    <row r="21" spans="1:14" ht="48" x14ac:dyDescent="0.2">
      <c r="A21" s="78"/>
      <c r="B21" s="6" t="s">
        <v>82</v>
      </c>
      <c r="C21" s="61" t="str">
        <f>IF(Summary!$E$1=Database!$A$1,Database!$A290,IF(Summary!$E$1=Database!$B$1,Database!$B290,IF(Summary!$E$1=Database!$C$1,Database!$C290,IF(Summary!$E$1=Database!$D$1,Database!$D290,IF(Summary!$E$1=Database!$E$1,Database!$E290,IF(Summary!$E$1=Database!$F$1,Database!$F290,IF(Summary!$E$1=Database!$G$1,Database!$G290,IF(Summary!$E$1=Database!$H$1,Database!$H290))))))))</f>
        <v xml:space="preserve">Current Payments  </v>
      </c>
      <c r="D21" s="10" t="str">
        <f>IF(Summary!$E$1=Database!$A$1,Database!$A320,IF(Summary!$E$1=Database!$B$1,Database!$B320,IF(Summary!$E$1=Database!$C$1,Database!$C320,IF(Summary!$E$1=Database!$D$1,Database!$D320,IF(Summary!$E$1=Database!$E$1,Database!$E320,IF(Summary!$E$1=Database!$F$1,Database!$F320,IF(Summary!$E$1=Database!$G$1,Database!$G320,IF(Summary!$E$1=Database!$H$1,Database!$H320))))))))</f>
        <v xml:space="preserve">Review of wage payment records reveal that employees are paid on a current basis or paid not more than one payroll cycle in arrears.
</v>
      </c>
      <c r="E21" s="47"/>
      <c r="F21" s="10" t="str">
        <f>IF(Summary!$E$1=Database!$A$1,Database!$A380,IF(Summary!$E$1=Database!$B$1,Database!$B380,IF(Summary!$E$1=Database!$C$1,Database!$C380,IF(Summary!$E$1=Database!$D$1,Database!$D380,IF(Summary!$E$1=Database!$E$1,Database!$E380,IF(Summary!$E$1=Database!$F$1,Database!$F380,IF(Summary!$E$1=Database!$G$1,Database!$G380,IF(Summary!$E$1=Database!$H$1,Database!$H380))))))))</f>
        <v>Workers were found to consistently be paid more than 2 weeks in the arrears
Score at 0 if Unknown.</v>
      </c>
      <c r="G21" s="55"/>
      <c r="H21" s="7"/>
      <c r="I21" s="7"/>
      <c r="J21" s="42"/>
      <c r="K21" s="73"/>
      <c r="L21" s="73"/>
      <c r="M21" s="73"/>
      <c r="N21" s="73"/>
    </row>
    <row r="22" spans="1:14" ht="50.25" x14ac:dyDescent="0.2">
      <c r="A22" s="78"/>
      <c r="B22" s="6" t="s">
        <v>83</v>
      </c>
      <c r="C22" s="61" t="str">
        <f>IF(Summary!$E$1=Database!$A$1,Database!$A291,IF(Summary!$E$1=Database!$B$1,Database!$B291,IF(Summary!$E$1=Database!$C$1,Database!$C291,IF(Summary!$E$1=Database!$D$1,Database!$D291,IF(Summary!$E$1=Database!$E$1,Database!$E291,IF(Summary!$E$1=Database!$F$1,Database!$F291,IF(Summary!$E$1=Database!$G$1,Database!$G291,IF(Summary!$E$1=Database!$H$1,Database!$H291))))))))</f>
        <v>Identification</v>
      </c>
      <c r="D22" s="10" t="str">
        <f>IF(Summary!$E$1=Database!$A$1,Database!$A321,IF(Summary!$E$1=Database!$B$1,Database!$B321,IF(Summary!$E$1=Database!$C$1,Database!$C321,IF(Summary!$E$1=Database!$D$1,Database!$D321,IF(Summary!$E$1=Database!$E$1,Database!$E321,IF(Summary!$E$1=Database!$F$1,Database!$F321,IF(Summary!$E$1=Database!$G$1,Database!$G321,IF(Summary!$E$1=Database!$H$1,Database!$H321))))))))</f>
        <v xml:space="preserve">Workers shall never be required to hand over original identification papers and shall not be required to pay ‘deposits’ upon commencing employment. </v>
      </c>
      <c r="E22" s="47"/>
      <c r="F22" s="10" t="str">
        <f>IF(Summary!$E$1=Database!$A$1,Database!$A381,IF(Summary!$E$1=Database!$B$1,Database!$B381,IF(Summary!$E$1=Database!$C$1,Database!$C381,IF(Summary!$E$1=Database!$D$1,Database!$D381,IF(Summary!$E$1=Database!$E$1,Database!$E381,IF(Summary!$E$1=Database!$F$1,Database!$F381,IF(Summary!$E$1=Database!$G$1,Database!$G381,IF(Summary!$E$1=Database!$H$1,Database!$H381))))))))</f>
        <v>Workers were found to consistently have their Ids retained after initial review and/or pay "deposits" upon commencing employment
Score at 0 if Unknown</v>
      </c>
      <c r="G22" s="55"/>
      <c r="H22" s="7"/>
      <c r="I22" s="7"/>
      <c r="J22" s="42"/>
      <c r="K22" s="73"/>
      <c r="L22" s="73"/>
      <c r="M22" s="73"/>
      <c r="N22" s="73"/>
    </row>
    <row r="23" spans="1:14" ht="48" x14ac:dyDescent="0.2">
      <c r="A23" s="73"/>
      <c r="B23" s="6" t="s">
        <v>84</v>
      </c>
      <c r="C23" s="61" t="str">
        <f>IF(Summary!$E$1=Database!$A$1,Database!$A292,IF(Summary!$E$1=Database!$B$1,Database!$B292,IF(Summary!$E$1=Database!$C$1,Database!$C292,IF(Summary!$E$1=Database!$D$1,Database!$D292,IF(Summary!$E$1=Database!$E$1,Database!$E292,IF(Summary!$E$1=Database!$F$1,Database!$F292,IF(Summary!$E$1=Database!$G$1,Database!$G292,IF(Summary!$E$1=Database!$H$1,Database!$H292))))))))</f>
        <v xml:space="preserve">Bank Verification  </v>
      </c>
      <c r="D23" s="10" t="str">
        <f>IF(Summary!$E$1=Database!$A$1,Database!$A322,IF(Summary!$E$1=Database!$B$1,Database!$B322,IF(Summary!$E$1=Database!$C$1,Database!$C322,IF(Summary!$E$1=Database!$D$1,Database!$D322,IF(Summary!$E$1=Database!$E$1,Database!$E322,IF(Summary!$E$1=Database!$F$1,Database!$F322,IF(Summary!$E$1=Database!$G$1,Database!$G322,IF(Summary!$E$1=Database!$H$1,Database!$H322))))))))</f>
        <v>The Amount Paid To Each Employee As Per Payroll Records Match the Bank Records For The Money Transfer.</v>
      </c>
      <c r="E23" s="47"/>
      <c r="F23" s="10" t="str">
        <f>IF(Summary!$E$1=Database!$A$1,Database!$A382,IF(Summary!$E$1=Database!$B$1,Database!$B382,IF(Summary!$E$1=Database!$C$1,Database!$C382,IF(Summary!$E$1=Database!$D$1,Database!$D382,IF(Summary!$E$1=Database!$E$1,Database!$E382,IF(Summary!$E$1=Database!$F$1,Database!$F382,IF(Summary!$E$1=Database!$G$1,Database!$G382,IF(Summary!$E$1=Database!$H$1,Database!$H382))))))))</f>
        <v>Payments confirmed to be inconsistent between payroll and the bank or payments are made in cash.
Score at 0 if Unknown</v>
      </c>
      <c r="G23" s="55"/>
      <c r="H23" s="7"/>
      <c r="I23" s="7"/>
      <c r="J23" s="42"/>
      <c r="K23" s="73"/>
      <c r="L23" s="73"/>
      <c r="M23" s="73"/>
      <c r="N23" s="73"/>
    </row>
    <row r="24" spans="1:14" ht="48" x14ac:dyDescent="0.2">
      <c r="A24" s="73"/>
      <c r="B24" s="6" t="s">
        <v>85</v>
      </c>
      <c r="C24" s="61" t="str">
        <f>IF(Summary!$E$1=Database!$A$1,Database!$A293,IF(Summary!$E$1=Database!$B$1,Database!$B293,IF(Summary!$E$1=Database!$C$1,Database!$C293,IF(Summary!$E$1=Database!$D$1,Database!$D293,IF(Summary!$E$1=Database!$E$1,Database!$E293,IF(Summary!$E$1=Database!$F$1,Database!$F293,IF(Summary!$E$1=Database!$G$1,Database!$G293,IF(Summary!$E$1=Database!$H$1,Database!$H293))))))))</f>
        <v xml:space="preserve">Declared Hours  </v>
      </c>
      <c r="D24" s="10" t="str">
        <f>IF(Summary!$E$1=Database!$A$1,Database!$A323,IF(Summary!$E$1=Database!$B$1,Database!$B323,IF(Summary!$E$1=Database!$C$1,Database!$C323,IF(Summary!$E$1=Database!$D$1,Database!$D323,IF(Summary!$E$1=Database!$E$1,Database!$E323,IF(Summary!$E$1=Database!$F$1,Database!$F323,IF(Summary!$E$1=Database!$G$1,Database!$G323,IF(Summary!$E$1=Database!$H$1,Database!$H323))))))))</f>
        <v xml:space="preserve">Working Hours Declared In The Payroll Records Matched The Timesheet For The Workshop.
</v>
      </c>
      <c r="E24" s="47"/>
      <c r="F24" s="10" t="str">
        <f>IF(Summary!$E$1=Database!$A$1,Database!$A383,IF(Summary!$E$1=Database!$B$1,Database!$B383,IF(Summary!$E$1=Database!$C$1,Database!$C383,IF(Summary!$E$1=Database!$D$1,Database!$D383,IF(Summary!$E$1=Database!$E$1,Database!$E383,IF(Summary!$E$1=Database!$F$1,Database!$F383,IF(Summary!$E$1=Database!$G$1,Database!$G383,IF(Summary!$E$1=Database!$H$1,Database!$H383))))))))</f>
        <v>Working hours declared consistently do not match other records.
Score at 0 if Unknown</v>
      </c>
      <c r="G24" s="55"/>
      <c r="H24" s="7"/>
      <c r="I24" s="7"/>
      <c r="J24" s="42"/>
      <c r="K24" s="73"/>
      <c r="L24" s="73"/>
      <c r="M24" s="73"/>
      <c r="N24" s="73"/>
    </row>
    <row r="25" spans="1:14" ht="84" x14ac:dyDescent="0.2">
      <c r="A25" s="73"/>
      <c r="B25" s="6" t="s">
        <v>86</v>
      </c>
      <c r="C25" s="61" t="str">
        <f>IF(Summary!$E$1=Database!$A$1,Database!$A294,IF(Summary!$E$1=Database!$B$1,Database!$B294,IF(Summary!$E$1=Database!$C$1,Database!$C294,IF(Summary!$E$1=Database!$D$1,Database!$D294,IF(Summary!$E$1=Database!$E$1,Database!$E294,IF(Summary!$E$1=Database!$F$1,Database!$F294,IF(Summary!$E$1=Database!$G$1,Database!$G294,IF(Summary!$E$1=Database!$H$1,Database!$H294))))))))</f>
        <v xml:space="preserve">Vocational Labor  </v>
      </c>
      <c r="D25" s="10" t="str">
        <f>IF(Summary!$E$1=Database!$A$1,Database!$A324,IF(Summary!$E$1=Database!$B$1,Database!$B324,IF(Summary!$E$1=Database!$C$1,Database!$C324,IF(Summary!$E$1=Database!$D$1,Database!$D324,IF(Summary!$E$1=Database!$E$1,Database!$E324,IF(Summary!$E$1=Database!$F$1,Database!$F324,IF(Summary!$E$1=Database!$G$1,Database!$G324,IF(Summary!$E$1=Database!$H$1,Database!$H324))))))))</f>
        <v>No vocational students are employed.  If the supplier uses vocational students, review of their employment records confirmed they were above age 16 and the payment documentation (either by the employer or the school) confirmed the students were paid at least the minimum wage.</v>
      </c>
      <c r="E25" s="47"/>
      <c r="F25" s="10" t="str">
        <f>IF(Summary!$E$1=Database!$A$1,Database!$A384,IF(Summary!$E$1=Database!$B$1,Database!$B384,IF(Summary!$E$1=Database!$C$1,Database!$C384,IF(Summary!$E$1=Database!$D$1,Database!$D384,IF(Summary!$E$1=Database!$E$1,Database!$E384,IF(Summary!$E$1=Database!$F$1,Database!$F384,IF(Summary!$E$1=Database!$G$1,Database!$G384,IF(Summary!$E$1=Database!$H$1,Database!$H384))))))))</f>
        <v>Vocational workers were found to be under the legal age limit.
Score at 0 if Unknown</v>
      </c>
      <c r="G25" s="55"/>
      <c r="H25" s="7"/>
      <c r="I25" s="7"/>
      <c r="J25" s="42"/>
      <c r="K25" s="73"/>
      <c r="L25" s="73"/>
      <c r="M25" s="73"/>
      <c r="N25" s="73"/>
    </row>
    <row r="26" spans="1:14" ht="48" x14ac:dyDescent="0.2">
      <c r="A26" s="73"/>
      <c r="B26" s="6" t="s">
        <v>87</v>
      </c>
      <c r="C26" s="61" t="str">
        <f>IF(Summary!$E$1=Database!$A$1,Database!$A295,IF(Summary!$E$1=Database!$B$1,Database!$B295,IF(Summary!$E$1=Database!$C$1,Database!$C295,IF(Summary!$E$1=Database!$D$1,Database!$D295,IF(Summary!$E$1=Database!$E$1,Database!$E295,IF(Summary!$E$1=Database!$F$1,Database!$F295,IF(Summary!$E$1=Database!$G$1,Database!$G295,IF(Summary!$E$1=Database!$H$1,Database!$H295))))))))</f>
        <v>Coercion</v>
      </c>
      <c r="D26" s="10" t="str">
        <f>IF(Summary!$E$1=Database!$A$1,Database!$A325,IF(Summary!$E$1=Database!$B$1,Database!$B325,IF(Summary!$E$1=Database!$C$1,Database!$C325,IF(Summary!$E$1=Database!$D$1,Database!$D325,IF(Summary!$E$1=Database!$E$1,Database!$E325,IF(Summary!$E$1=Database!$F$1,Database!$F325,IF(Summary!$E$1=Database!$G$1,Database!$G325,IF(Summary!$E$1=Database!$H$1,Database!$H325))))))))</f>
        <v xml:space="preserve">No worker shall be subjected to the use of threat, force, deception or other forms of coercion for the purpose of exploitation by you or any entity supplying labour. </v>
      </c>
      <c r="E26" s="47"/>
      <c r="F26" s="10" t="str">
        <f>IF(Summary!$E$1=Database!$A$1,Database!$A385,IF(Summary!$E$1=Database!$B$1,Database!$B385,IF(Summary!$E$1=Database!$C$1,Database!$C385,IF(Summary!$E$1=Database!$D$1,Database!$D385,IF(Summary!$E$1=Database!$E$1,Database!$E385,IF(Summary!$E$1=Database!$F$1,Database!$F385,IF(Summary!$E$1=Database!$G$1,Database!$G385,IF(Summary!$E$1=Database!$H$1,Database!$H385))))))))</f>
        <v>Workers are found to be subjected to coercion for the purpose of exploitation</v>
      </c>
      <c r="G26" s="55"/>
      <c r="H26" s="7"/>
      <c r="I26" s="7"/>
      <c r="J26" s="46"/>
      <c r="K26" s="73"/>
      <c r="L26" s="73"/>
      <c r="M26" s="73"/>
      <c r="N26" s="73"/>
    </row>
    <row r="27" spans="1:14" ht="60" x14ac:dyDescent="0.2">
      <c r="A27" s="73"/>
      <c r="B27" s="6" t="s">
        <v>88</v>
      </c>
      <c r="C27" s="61" t="str">
        <f>IF(Summary!$E$1=Database!$A$1,Database!$A296,IF(Summary!$E$1=Database!$B$1,Database!$B296,IF(Summary!$E$1=Database!$C$1,Database!$C296,IF(Summary!$E$1=Database!$D$1,Database!$D296,IF(Summary!$E$1=Database!$E$1,Database!$E296,IF(Summary!$E$1=Database!$F$1,Database!$F296,IF(Summary!$E$1=Database!$G$1,Database!$G296,IF(Summary!$E$1=Database!$H$1,Database!$H296))))))))</f>
        <v>Facilities</v>
      </c>
      <c r="D27" s="10" t="str">
        <f>IF(Summary!$E$1=Database!$A$1,Database!$A326,IF(Summary!$E$1=Database!$B$1,Database!$B326,IF(Summary!$E$1=Database!$C$1,Database!$C326,IF(Summary!$E$1=Database!$D$1,Database!$D326,IF(Summary!$E$1=Database!$E$1,Database!$E326,IF(Summary!$E$1=Database!$F$1,Database!$F326,IF(Summary!$E$1=Database!$G$1,Database!$G326,IF(Summary!$E$1=Database!$H$1,Database!$H326))))))))</f>
        <v>Workers are provided free access to clean welfare facilities including, toilets, potable water, suitable spaces for meal breaks and where applicable, sanitary facilities for food storage.</v>
      </c>
      <c r="E27" s="47"/>
      <c r="F27" s="10" t="str">
        <f>IF(Summary!$E$1=Database!$A$1,Database!$A386,IF(Summary!$E$1=Database!$B$1,Database!$B386,IF(Summary!$E$1=Database!$C$1,Database!$C386,IF(Summary!$E$1=Database!$D$1,Database!$D386,IF(Summary!$E$1=Database!$E$1,Database!$E386,IF(Summary!$E$1=Database!$F$1,Database!$F386,IF(Summary!$E$1=Database!$G$1,Database!$G386,IF(Summary!$E$1=Database!$H$1,Database!$H386))))))))</f>
        <v xml:space="preserve">No clean welfare available or no clean welfare access for workers </v>
      </c>
      <c r="G27" s="55"/>
      <c r="H27" s="7"/>
      <c r="I27" s="7"/>
      <c r="J27" s="46"/>
      <c r="K27" s="73"/>
      <c r="L27" s="73"/>
      <c r="M27" s="73"/>
      <c r="N27" s="73"/>
    </row>
    <row r="28" spans="1:14" ht="48" x14ac:dyDescent="0.2">
      <c r="A28" s="73"/>
      <c r="B28" s="6" t="s">
        <v>89</v>
      </c>
      <c r="C28" s="61" t="str">
        <f>IF(Summary!$E$1=Database!$A$1,Database!$A297,IF(Summary!$E$1=Database!$B$1,Database!$B297,IF(Summary!$E$1=Database!$C$1,Database!$C297,IF(Summary!$E$1=Database!$D$1,Database!$D297,IF(Summary!$E$1=Database!$E$1,Database!$E297,IF(Summary!$E$1=Database!$F$1,Database!$F297,IF(Summary!$E$1=Database!$G$1,Database!$G297,IF(Summary!$E$1=Database!$H$1,Database!$H297))))))))</f>
        <v>Unions</v>
      </c>
      <c r="D28" s="10" t="str">
        <f>IF(Summary!$E$1=Database!$A$1,Database!$A327,IF(Summary!$E$1=Database!$B$1,Database!$B327,IF(Summary!$E$1=Database!$C$1,Database!$C327,IF(Summary!$E$1=Database!$D$1,Database!$D327,IF(Summary!$E$1=Database!$E$1,Database!$E327,IF(Summary!$E$1=Database!$F$1,Database!$F327,IF(Summary!$E$1=Database!$G$1,Database!$G327,IF(Summary!$E$1=Database!$H$1,Database!$H327))))))))</f>
        <v>All workers shall have the right to form, join and organize trade union(s) of their choice and to bargain collectively on their behalf with the organization.</v>
      </c>
      <c r="E28" s="47"/>
      <c r="F28" s="10" t="str">
        <f>IF(Summary!$E$1=Database!$A$1,Database!$A387,IF(Summary!$E$1=Database!$B$1,Database!$B387,IF(Summary!$E$1=Database!$C$1,Database!$C387,IF(Summary!$E$1=Database!$D$1,Database!$D387,IF(Summary!$E$1=Database!$E$1,Database!$E387,IF(Summary!$E$1=Database!$F$1,Database!$F387,IF(Summary!$E$1=Database!$G$1,Database!$G387,IF(Summary!$E$1=Database!$H$1,Database!$H387))))))))</f>
        <v>Workers do not have the right to form, join and/or organize trade unions</v>
      </c>
      <c r="G28" s="55"/>
      <c r="H28" s="7"/>
      <c r="I28" s="7"/>
      <c r="J28" s="46"/>
      <c r="K28" s="73"/>
      <c r="L28" s="73"/>
      <c r="M28" s="73"/>
      <c r="N28" s="73"/>
    </row>
    <row r="29" spans="1:14" ht="48" x14ac:dyDescent="0.2">
      <c r="A29" s="73"/>
      <c r="B29" s="6" t="s">
        <v>90</v>
      </c>
      <c r="C29" s="61" t="str">
        <f>IF(Summary!$E$1=Database!$A$1,Database!$A298,IF(Summary!$E$1=Database!$B$1,Database!$B298,IF(Summary!$E$1=Database!$C$1,Database!$C298,IF(Summary!$E$1=Database!$D$1,Database!$D298,IF(Summary!$E$1=Database!$E$1,Database!$E298,IF(Summary!$E$1=Database!$F$1,Database!$F298,IF(Summary!$E$1=Database!$G$1,Database!$G298,IF(Summary!$E$1=Database!$H$1,Database!$H298))))))))</f>
        <v>Unions</v>
      </c>
      <c r="D29" s="10" t="str">
        <f>IF(Summary!$E$1=Database!$A$1,Database!$A328,IF(Summary!$E$1=Database!$B$1,Database!$B328,IF(Summary!$E$1=Database!$C$1,Database!$C328,IF(Summary!$E$1=Database!$D$1,Database!$D328,IF(Summary!$E$1=Database!$E$1,Database!$E328,IF(Summary!$E$1=Database!$F$1,Database!$F328,IF(Summary!$E$1=Database!$G$1,Database!$G328,IF(Summary!$E$1=Database!$H$1,Database!$H328))))))))</f>
        <v>In situations where the right to freedom of association and collective bargaining are restricted under law, workers shall be allowed to freely elect their own representatives.</v>
      </c>
      <c r="E29" s="47"/>
      <c r="F29" s="10" t="str">
        <f>IF(Summary!$E$1=Database!$A$1,Database!$A388,IF(Summary!$E$1=Database!$B$1,Database!$B388,IF(Summary!$E$1=Database!$C$1,Database!$C388,IF(Summary!$E$1=Database!$D$1,Database!$D388,IF(Summary!$E$1=Database!$E$1,Database!$E388,IF(Summary!$E$1=Database!$F$1,Database!$F388,IF(Summary!$E$1=Database!$G$1,Database!$G388,IF(Summary!$E$1=Database!$H$1,Database!$H388))))))))</f>
        <v>Workers do not have the right to freely elect representatives</v>
      </c>
      <c r="G29" s="55"/>
      <c r="H29" s="7"/>
      <c r="I29" s="7"/>
      <c r="J29" s="46"/>
      <c r="K29" s="73"/>
      <c r="L29" s="73"/>
      <c r="M29" s="73"/>
      <c r="N29" s="73"/>
    </row>
    <row r="30" spans="1:14" ht="108" x14ac:dyDescent="0.2">
      <c r="A30" s="73"/>
      <c r="B30" s="6" t="s">
        <v>91</v>
      </c>
      <c r="C30" s="61" t="str">
        <f>IF(Summary!$E$1=Database!$A$1,Database!$A299,IF(Summary!$E$1=Database!$B$1,Database!$B299,IF(Summary!$E$1=Database!$C$1,Database!$C299,IF(Summary!$E$1=Database!$D$1,Database!$D299,IF(Summary!$E$1=Database!$E$1,Database!$E299,IF(Summary!$E$1=Database!$F$1,Database!$F299,IF(Summary!$E$1=Database!$G$1,Database!$G299,IF(Summary!$E$1=Database!$H$1,Database!$H299))))))))</f>
        <v>Discrimination</v>
      </c>
      <c r="D30" s="10" t="str">
        <f>IF(Summary!$E$1=Database!$A$1,Database!$A329,IF(Summary!$E$1=Database!$B$1,Database!$B329,IF(Summary!$E$1=Database!$C$1,Database!$C329,IF(Summary!$E$1=Database!$D$1,Database!$D329,IF(Summary!$E$1=Database!$E$1,Database!$E329,IF(Summary!$E$1=Database!$F$1,Database!$F329,IF(Summary!$E$1=Database!$G$1,Database!$G329,IF(Summary!$E$1=Database!$H$1,Database!$H329))))))))</f>
        <v>Worker’s are not subjected to discrimination in hiring, remuneration, access to training, promotion, termination or retirement based on race, national or territorial or social origin, caste, birth, religion, disability, gender, sexual orientation, family responsibilities, marital status, union membership, political opinions, age or any other condition that could give rise to discrimination.</v>
      </c>
      <c r="E30" s="47"/>
      <c r="F30" s="10" t="str">
        <f>IF(Summary!$E$1=Database!$A$1,Database!$A389,IF(Summary!$E$1=Database!$B$1,Database!$B389,IF(Summary!$E$1=Database!$C$1,Database!$C389,IF(Summary!$E$1=Database!$D$1,Database!$D389,IF(Summary!$E$1=Database!$E$1,Database!$E389,IF(Summary!$E$1=Database!$F$1,Database!$F389,IF(Summary!$E$1=Database!$G$1,Database!$G389,IF(Summary!$E$1=Database!$H$1,Database!$H389))))))))</f>
        <v>Evidence of discrimination exists</v>
      </c>
      <c r="G30" s="55"/>
      <c r="H30" s="7"/>
      <c r="I30" s="7"/>
      <c r="J30" s="46"/>
      <c r="K30" s="73"/>
      <c r="L30" s="73"/>
      <c r="M30" s="73"/>
      <c r="N30" s="73"/>
    </row>
    <row r="31" spans="1:14" ht="72" x14ac:dyDescent="0.2">
      <c r="A31" s="73"/>
      <c r="B31" s="6" t="s">
        <v>92</v>
      </c>
      <c r="C31" s="61" t="str">
        <f>IF(Summary!$E$1=Database!$A$1,Database!$A300,IF(Summary!$E$1=Database!$B$1,Database!$B300,IF(Summary!$E$1=Database!$C$1,Database!$C300,IF(Summary!$E$1=Database!$D$1,Database!$D300,IF(Summary!$E$1=Database!$E$1,Database!$E300,IF(Summary!$E$1=Database!$F$1,Database!$F300,IF(Summary!$E$1=Database!$G$1,Database!$G300,IF(Summary!$E$1=Database!$H$1,Database!$H300))))))))</f>
        <v>Discrimination</v>
      </c>
      <c r="D31" s="10" t="str">
        <f>IF(Summary!$E$1=Database!$A$1,Database!$A330,IF(Summary!$E$1=Database!$B$1,Database!$B330,IF(Summary!$E$1=Database!$C$1,Database!$C330,IF(Summary!$E$1=Database!$D$1,Database!$D330,IF(Summary!$E$1=Database!$E$1,Database!$E330,IF(Summary!$E$1=Database!$F$1,Database!$F330,IF(Summary!$E$1=Database!$G$1,Database!$G330,IF(Summary!$E$1=Database!$H$1,Database!$H330))))))))</f>
        <v>Workers are not subjected to any threatening, abusive, exploitative or sexually coercive behavior in the workplace or factory and all residences or properties provided by the organization, including gestures, language and physical contact.</v>
      </c>
      <c r="E31" s="47"/>
      <c r="F31" s="10" t="str">
        <f>IF(Summary!$E$1=Database!$A$1,Database!$A390,IF(Summary!$E$1=Database!$B$1,Database!$B390,IF(Summary!$E$1=Database!$C$1,Database!$C390,IF(Summary!$E$1=Database!$D$1,Database!$D390,IF(Summary!$E$1=Database!$E$1,Database!$E390,IF(Summary!$E$1=Database!$F$1,Database!$F390,IF(Summary!$E$1=Database!$G$1,Database!$G390,IF(Summary!$E$1=Database!$H$1,Database!$H390))))))))</f>
        <v>Evidence of abusive behavior exists</v>
      </c>
      <c r="G31" s="55"/>
      <c r="H31" s="7"/>
      <c r="I31" s="7"/>
      <c r="J31" s="46"/>
      <c r="K31" s="73"/>
      <c r="L31" s="46"/>
      <c r="M31" s="73"/>
      <c r="N31" s="73"/>
    </row>
    <row r="32" spans="1:14" ht="60" x14ac:dyDescent="0.2">
      <c r="A32" s="73"/>
      <c r="B32" s="6" t="s">
        <v>93</v>
      </c>
      <c r="C32" s="61" t="str">
        <f>IF(Summary!$E$1=Database!$A$1,Database!$A301,IF(Summary!$E$1=Database!$B$1,Database!$B301,IF(Summary!$E$1=Database!$C$1,Database!$C301,IF(Summary!$E$1=Database!$D$1,Database!$D301,IF(Summary!$E$1=Database!$E$1,Database!$E301,IF(Summary!$E$1=Database!$F$1,Database!$F301,IF(Summary!$E$1=Database!$G$1,Database!$G301,IF(Summary!$E$1=Database!$H$1,Database!$H301))))))))</f>
        <v>Disciplinary Practices</v>
      </c>
      <c r="D32" s="10" t="str">
        <f>IF(Summary!$E$1=Database!$A$1,Database!$A331,IF(Summary!$E$1=Database!$B$1,Database!$B331,IF(Summary!$E$1=Database!$C$1,Database!$C331,IF(Summary!$E$1=Database!$D$1,Database!$D331,IF(Summary!$E$1=Database!$E$1,Database!$E331,IF(Summary!$E$1=Database!$F$1,Database!$F331,IF(Summary!$E$1=Database!$G$1,Database!$G331,IF(Summary!$E$1=Database!$H$1,Database!$H331))))))))</f>
        <v>All workers shall be treated with dignity and respect, shall not suffer the use of corporal punishment, mental or physical coercion or verbal abuse of personnel. No harsh or inhumane treatment shall be allowed.</v>
      </c>
      <c r="E32" s="47"/>
      <c r="F32" s="10" t="str">
        <f>IF(Summary!$E$1=Database!$A$1,Database!$A391,IF(Summary!$E$1=Database!$B$1,Database!$B391,IF(Summary!$E$1=Database!$C$1,Database!$C391,IF(Summary!$E$1=Database!$D$1,Database!$D391,IF(Summary!$E$1=Database!$E$1,Database!$E391,IF(Summary!$E$1=Database!$F$1,Database!$F391,IF(Summary!$E$1=Database!$G$1,Database!$G391,IF(Summary!$E$1=Database!$H$1,Database!$H391))))))))</f>
        <v>Evidence of harsh and/or inhumane treatment exists</v>
      </c>
      <c r="G32" s="55"/>
      <c r="H32" s="7"/>
      <c r="I32" s="7"/>
      <c r="J32" s="46"/>
      <c r="K32" s="73"/>
      <c r="L32" s="73"/>
      <c r="M32" s="73"/>
      <c r="N32" s="73"/>
    </row>
    <row r="33" spans="2:14" ht="48" x14ac:dyDescent="0.2">
      <c r="B33" s="6" t="s">
        <v>94</v>
      </c>
      <c r="C33" s="61" t="str">
        <f>IF(Summary!$E$1=Database!$A$1,Database!$A302,IF(Summary!$E$1=Database!$B$1,Database!$B302,IF(Summary!$E$1=Database!$C$1,Database!$C302,IF(Summary!$E$1=Database!$D$1,Database!$D302,IF(Summary!$E$1=Database!$E$1,Database!$E302,IF(Summary!$E$1=Database!$F$1,Database!$F302,IF(Summary!$E$1=Database!$G$1,Database!$G302,IF(Summary!$E$1=Database!$H$1,Database!$H302))))))))</f>
        <v>Bribery &amp; Corruption</v>
      </c>
      <c r="D33" s="10" t="str">
        <f>IF(Summary!$E$1=Database!$A$1,Database!$A332,IF(Summary!$E$1=Database!$B$1,Database!$B332,IF(Summary!$E$1=Database!$C$1,Database!$C332,IF(Summary!$E$1=Database!$D$1,Database!$D332,IF(Summary!$E$1=Database!$E$1,Database!$E332,IF(Summary!$E$1=Database!$F$1,Database!$F332,IF(Summary!$E$1=Database!$G$1,Database!$G332,IF(Summary!$E$1=Database!$H$1,Database!$H332))))))))</f>
        <v xml:space="preserve">Supplier has an Anti-Corruption policy in place, as well as a procedure for handling corrupt practices.  Supplier has documented employee training on file. </v>
      </c>
      <c r="E33" s="47"/>
      <c r="F33" s="10" t="str">
        <f>IF(Summary!$E$1=Database!$A$1,Database!$A392,IF(Summary!$E$1=Database!$B$1,Database!$B392,IF(Summary!$E$1=Database!$C$1,Database!$C392,IF(Summary!$E$1=Database!$D$1,Database!$D392,IF(Summary!$E$1=Database!$E$1,Database!$E392,IF(Summary!$E$1=Database!$F$1,Database!$F392,IF(Summary!$E$1=Database!$G$1,Database!$G392,IF(Summary!$E$1=Database!$H$1,Database!$H392))))))))</f>
        <v>No policy or procedures exist and no evidence of training.</v>
      </c>
      <c r="G33" s="55"/>
      <c r="H33" s="7"/>
      <c r="I33" s="7"/>
      <c r="J33" s="46"/>
      <c r="K33" s="73"/>
      <c r="L33" s="73"/>
      <c r="M33" s="73"/>
      <c r="N33" s="73"/>
    </row>
    <row r="34" spans="2:14" ht="108" x14ac:dyDescent="0.2">
      <c r="B34" s="6" t="s">
        <v>95</v>
      </c>
      <c r="C34" s="61" t="str">
        <f>IF(Summary!$E$1=Database!$A$1,Database!$A303,IF(Summary!$E$1=Database!$B$1,Database!$B303,IF(Summary!$E$1=Database!$C$1,Database!$C303,IF(Summary!$E$1=Database!$D$1,Database!$D303,IF(Summary!$E$1=Database!$E$1,Database!$E303,IF(Summary!$E$1=Database!$F$1,Database!$F303,IF(Summary!$E$1=Database!$G$1,Database!$G303,IF(Summary!$E$1=Database!$H$1,Database!$H303))))))))</f>
        <v>Malpractice, Fraud &amp; Falsification</v>
      </c>
      <c r="D34" s="10" t="str">
        <f>IF(Summary!$E$1=Database!$A$1,Database!$A333,IF(Summary!$E$1=Database!$B$1,Database!$B333,IF(Summary!$E$1=Database!$C$1,Database!$C333,IF(Summary!$E$1=Database!$D$1,Database!$D333,IF(Summary!$E$1=Database!$E$1,Database!$E333,IF(Summary!$E$1=Database!$F$1,Database!$F333,IF(Summary!$E$1=Database!$G$1,Database!$G333,IF(Summary!$E$1=Database!$H$1,Database!$H333))))))))</f>
        <v>Aerospace &amp; Defense Only. 
The supplier complies with business ethics and standards of conduct regarding contract compliance and awareness of malpractice prevention. The supplier has notices posted, conducts awareness and refresher training, integrates into internal and supplier audit processes, and flows down this requirement to sub-tiers at all levels.</v>
      </c>
      <c r="E34" s="47"/>
      <c r="F34" s="10" t="str">
        <f>IF(Summary!$E$1=Database!$A$1,Database!$A393,IF(Summary!$E$1=Database!$B$1,Database!$B393,IF(Summary!$E$1=Database!$C$1,Database!$C393,IF(Summary!$E$1=Database!$D$1,Database!$D393,IF(Summary!$E$1=Database!$E$1,Database!$E393,IF(Summary!$E$1=Database!$F$1,Database!$F393,IF(Summary!$E$1=Database!$G$1,Database!$G393,IF(Summary!$E$1=Database!$H$1,Database!$H393))))))))</f>
        <v>Aerospace &amp; Defense Only.
No business ethics and standards of conduct regarding contract compliance exist. No refresher training or integration into internal audit or supplier audit processes and no flow down to sub-tiers.</v>
      </c>
      <c r="G34" s="55"/>
      <c r="H34" s="7"/>
      <c r="I34" s="7"/>
      <c r="J34" s="46"/>
      <c r="K34" s="73"/>
      <c r="L34" s="73"/>
      <c r="M34" s="73"/>
      <c r="N34" s="73"/>
    </row>
  </sheetData>
  <sheetProtection algorithmName="SHA-512" hashValue="vnEz7Mq9z9Eana0X+oxh1yCi4vVGAnuIA/2bmD0MbeP+fUl4c0sd7L4sC0KYnrZYZLrxrp50AA8E8G/DAysafA==" saltValue="T+d16E5PS0zQMac3HPW0Dw==" spinCount="100000" sheet="1" objects="1" scenarios="1"/>
  <mergeCells count="1">
    <mergeCell ref="D4:G4"/>
  </mergeCells>
  <dataValidations disablePrompts="1" count="3">
    <dataValidation type="list" allowBlank="1" showInputMessage="1" showErrorMessage="1" sqref="H7:I10 H13:I33" xr:uid="{00000000-0002-0000-0300-000000000000}">
      <formula1>"5,0"</formula1>
    </dataValidation>
    <dataValidation type="list" allowBlank="1" showInputMessage="1" showErrorMessage="1" sqref="H6:I6 H11:I12" xr:uid="{00000000-0002-0000-0300-000001000000}">
      <formula1>"5,3,0"</formula1>
    </dataValidation>
    <dataValidation type="list" allowBlank="1" showInputMessage="1" showErrorMessage="1" sqref="H34:I34" xr:uid="{00000000-0002-0000-0300-000002000000}">
      <formula1>"5,0,NA"</formula1>
    </dataValidation>
  </dataValidations>
  <pageMargins left="0.7" right="0.7" top="0.75" bottom="0.75" header="0.3" footer="0.3"/>
  <pageSetup scale="34" orientation="portrait" r:id="rId1"/>
  <headerFooter>
    <oddFooter>&amp;RQF60_Rev 5
Release Date: 10/11/2021</oddFooter>
  </headerFooter>
  <ignoredErrors>
    <ignoredError sqref="F2"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pageSetUpPr fitToPage="1"/>
  </sheetPr>
  <dimension ref="A1:J32"/>
  <sheetViews>
    <sheetView showGridLines="0" topLeftCell="A20" zoomScale="80" zoomScaleNormal="80" zoomScalePageLayoutView="40" workbookViewId="0">
      <selection activeCell="I23" sqref="I23:I34"/>
    </sheetView>
  </sheetViews>
  <sheetFormatPr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s>
  <sheetData>
    <row r="1" spans="1:10" x14ac:dyDescent="0.2">
      <c r="A1" s="73"/>
      <c r="B1" s="75"/>
      <c r="C1" s="75"/>
      <c r="D1" s="73"/>
      <c r="E1" s="73"/>
      <c r="F1" s="73"/>
      <c r="G1" s="73"/>
    </row>
    <row r="2" spans="1:10" ht="18" customHeight="1" x14ac:dyDescent="0.2">
      <c r="A2" s="73"/>
      <c r="B2" s="1"/>
      <c r="C2" s="1"/>
      <c r="D2" s="1"/>
      <c r="E2" s="1" t="str">
        <f>IF(Summary!$E$1="English",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row>
    <row r="3" spans="1:10" x14ac:dyDescent="0.2">
      <c r="A3" s="73"/>
      <c r="B3" s="77"/>
      <c r="C3" s="77"/>
      <c r="D3" s="73"/>
      <c r="E3" s="73"/>
      <c r="F3" s="73"/>
      <c r="G3" s="73"/>
      <c r="H3" s="38">
        <f>H4*0.1</f>
        <v>0</v>
      </c>
      <c r="I3" s="38">
        <f>I4*0.1</f>
        <v>0</v>
      </c>
    </row>
    <row r="4" spans="1:10" s="11" customFormat="1" ht="23.25" customHeight="1" x14ac:dyDescent="0.2">
      <c r="A4" s="73"/>
      <c r="B4" s="2"/>
      <c r="C4" s="3"/>
      <c r="D4" s="198" t="str">
        <f>IF(Summary!$E$1=Database!$A$1,Database!A426,IF(Summary!$E$1=Database!$B$1,Database!B426,IF(Summary!$E$1=Database!$C$1,Database!C426,IF(Summary!$E$1=Database!$D$1,Database!D426,IF(Summary!$E$1=Database!$E$1,Database!E426,IF(Summary!$E$1=Database!$F$1,Database!F426,IF(Summary!$E$1=Database!$G$1,Database!G426,IF(Summary!$E$1=Database!$H$1,Database!H426))))))))</f>
        <v>Operations</v>
      </c>
      <c r="E4" s="199" t="str">
        <f>IF(Summary!$E$1="English",Database!A66,IF(Summary!$E$1=Database!$B$1,Database!B66,IF(Summary!$E$1=Database!$C$1,Database!C66,IF(Summary!$E$1=Database!$D$1,Database!D66,IF(Summary!$E$1=Database!$E$1,Database!E66,IF(Summary!$E$1=Database!$F$1,Database!F66,IF(Summary!$E$1=Database!$G$1,Database!G66)))))))</f>
        <v>SCORING  GUIDELINES</v>
      </c>
      <c r="F4" s="199" t="str">
        <f>IF(Summary!$E$1="English",Database!B66,IF(Summary!$E$1=Database!$B$1,Database!C66,IF(Summary!$E$1=Database!$C$1,Database!D66,IF(Summary!$E$1=Database!$D$1,Database!E66,IF(Summary!$E$1=Database!$E$1,Database!F66,IF(Summary!$E$1=Database!$F$1,Database!G66,IF(Summary!$E$1=Database!$G$1,Database!H66)))))))</f>
        <v>打分标准</v>
      </c>
      <c r="G4" s="200" t="str">
        <f>IF(Summary!$E$1="English",Database!C66,IF(Summary!$E$1=Database!$B$1,Database!D66,IF(Summary!$E$1=Database!$C$1,Database!E66,IF(Summary!$E$1=Database!$D$1,Database!F66,IF(Summary!$E$1=Database!$E$1,Database!G66,IF(Summary!$E$1=Database!$F$1,Database!H66,IF(Summary!$E$1=Database!$G$1,Database!I66)))))))</f>
        <v>Direcionamento para Pontuação</v>
      </c>
      <c r="H4" s="39">
        <f>IF(OR(H6="",H7="",H8="",H9="",H10="",H11="",H12="",H13="",H14="",H15="",H16="",H17="",H18="",H19="",H20=""),0,SUM(H6:H20)/COUNT(H6:H20)/5)</f>
        <v>0</v>
      </c>
      <c r="I4" s="39">
        <f>IF(OR(I6="",I7="",I8="",I9="",I10="",I11="",I12="",I13="",I14="",I15="",I16="",I17="",I18="",I19="",I20=""),0,SUM(I6:I20)/COUNT(I6:I20)/5)</f>
        <v>0</v>
      </c>
      <c r="J4" s="40"/>
    </row>
    <row r="5" spans="1:10" s="41" customFormat="1" ht="105.75" customHeight="1" x14ac:dyDescent="0.2">
      <c r="A5" s="75"/>
      <c r="B5" s="9"/>
      <c r="C5" s="9" t="str">
        <f>IF(Summary!$E$1=Database!$A$1,Database!A427,IF(Summary!$E$1=Database!$B$1,Database!B427,IF(Summary!$E$1=Database!$C$1,Database!C427,IF(Summary!$E$1=Database!$D$1,Database!D427,IF(Summary!$E$1=Database!$E$1,Database!E427,IF(Summary!$E$1=Database!$F$1,Database!F427,IF(Summary!$E$1=Database!$G$1,Database!G427,IF(Summary!$E$1=Database!$H$1,Database!H427))))))))</f>
        <v>SCORING  GUIDELINES</v>
      </c>
      <c r="D5" s="4" t="str">
        <f>IF(Summary!$E$1=Database!$A$1,Database!A443,IF(Summary!$E$1=Database!$B$1,Database!B443,IF(Summary!$E$1=Database!$C$1,Database!C443,IF(Summary!$E$1=Database!$D$1,Database!D443,IF(Summary!$E$1=Database!$E$1,Database!E443,IF(Summary!$E$1=Database!$F$1,Database!F443,IF(Summary!$E$1=Database!$G$1,Database!G443,IF(Summary!$E$1=Database!$H$1,Database!H443))))))))</f>
        <v>5 Points 
All documented processes in place with virtually no risk of process failure</v>
      </c>
      <c r="E5" s="4" t="str">
        <f>IF(Summary!$E$1=Database!$A$1,Database!A459,IF(Summary!$E$1=Database!$B$1,Database!B459,IF(Summary!$E$1=Database!$C$1,Database!C459,IF(Summary!$E$1=Database!$D$1,Database!D459,IF(Summary!$E$1=Database!$E$1,Database!E459,IF(Summary!$E$1=Database!$F$1,Database!F459,IF(Summary!$E$1=Database!$G$1,Database!G459,IF(Summary!$E$1=Database!$H$1,Database!H459))))))))</f>
        <v>3 Points 
Most documented processes in place with only occasional risk of process failure</v>
      </c>
      <c r="F5" s="4" t="str">
        <f>IF(Summary!$E$1=Database!$A$1,Database!A475,IF(Summary!$E$1=Database!$B$1,Database!B475,IF(Summary!$E$1=Database!$C$1,Database!C475,IF(Summary!$E$1=Database!$D$1,Database!D475,IF(Summary!$E$1=Database!$E$1,Database!E475,IF(Summary!$E$1=Database!$F$1,Database!F475,IF(Summary!$E$1=Database!$G$1,Database!G475,IF(Summary!$E$1=Database!$H$1,Database!H475))))))))</f>
        <v>0 Points 
Minimal or no documented processes in place.</v>
      </c>
      <c r="G5" s="5" t="str">
        <f>IF(Summary!$E$1=Database!$A$1,Database!A491,IF(Summary!$E$1=Database!$B$1,Database!B491,IF(Summary!$E$1=Database!$C$1,Database!C491,IF(Summary!$E$1=Database!$D$1,Database!D491,IF(Summary!$E$1=Database!$E$1,Database!E491,IF(Summary!$E$1=Database!$F$1,Database!F491,IF(Summary!$E$1=Database!$G$1,Database!G491,IF(Summary!$E$1=Database!$H$1,Database!H491))))))))</f>
        <v>Notes</v>
      </c>
      <c r="H5" s="9" t="str">
        <f>IF(Summary!$E$1=Database!$A$1,Database!A507,IF(Summary!$E$1=Database!$B$1,Database!B507,IF(Summary!$E$1=Database!$C$1,Database!C507,IF(Summary!$E$1=Database!$D$1,Database!D507,IF(Summary!$E$1=Database!$E$1,Database!E507,IF(Summary!$E$1=Database!$F$1,Database!F507,IF(Summary!$E$1=Database!$G$1,Database!G507,IF(Summary!$E$1=Database!$H$1,Database!H507))))))))</f>
        <v>SUPPLIER SELF SCORE</v>
      </c>
      <c r="I5" s="9" t="str">
        <f>IF(Summary!$E$1=Database!$A$1,Database!A508,IF(Summary!$E$1=Database!$B$1,Database!B508,IF(Summary!$E$1=Database!$C$1,Database!C508,IF(Summary!$E$1=Database!$D$1,Database!D508,IF(Summary!$E$1=Database!$E$1,Database!E508,IF(Summary!$E$1=Database!$F$1,Database!F508,IF(Summary!$E$1=Database!$G$1,Database!G508,IF(Summary!$E$1=Database!$H$1,Database!H508))))))))</f>
        <v>GEXPRO SERVICES SCORE</v>
      </c>
    </row>
    <row r="6" spans="1:10" s="46" customFormat="1" ht="61.5" x14ac:dyDescent="0.2">
      <c r="A6" s="73"/>
      <c r="B6" s="6" t="s">
        <v>111</v>
      </c>
      <c r="C6" s="157" t="str">
        <f>IF(Summary!$E$1=Database!$A$1,Database!A428,IF(Summary!$E$1=Database!$B$1,Database!B428,IF(Summary!$E$1=Database!$C$1,Database!C428,IF(Summary!$E$1=Database!$D$1,Database!D428,IF(Summary!$E$1=Database!$E$1,Database!E428,IF(Summary!$E$1=Database!$F$1,Database!F428,IF(Summary!$E$1=Database!$G$1,Database!G428,IF(Summary!$E$1=Database!$H$1,Database!H428))))))))</f>
        <v xml:space="preserve">Delivery Performance
</v>
      </c>
      <c r="D6" s="8" t="str">
        <f>IF(Summary!$E$1=Database!$A$1,Database!A444,IF(Summary!$E$1=Database!$B$1,Database!B444,IF(Summary!$E$1=Database!$C$1,Database!C444,IF(Summary!$E$1=Database!$D$1,Database!D444,IF(Summary!$E$1=Database!$E$1,Database!E444,IF(Summary!$E$1=Database!$F$1,Database!F444,IF(Summary!$E$1=Database!$G$1,Database!G444,IF(Summary!$E$1=Database!$H$1,Database!H444))))))))</f>
        <v>100% - 98% on time delivery over last 12 months</v>
      </c>
      <c r="E6" s="8" t="str">
        <f>IF(Summary!$E$1=Database!$A$1,Database!A460,IF(Summary!$E$1=Database!$B$1,Database!B460,IF(Summary!$E$1=Database!$C$1,Database!C460,IF(Summary!$E$1=Database!$D$1,Database!D460,IF(Summary!$E$1=Database!$E$1,Database!E460,IF(Summary!$E$1=Database!$F$1,Database!F460,IF(Summary!$E$1=Database!$G$1,Database!G460,IF(Summary!$E$1=Database!$H$1,Database!H460))))))))</f>
        <v xml:space="preserve">98% - 95% on time delivery over last 12 months
</v>
      </c>
      <c r="F6" s="8" t="str">
        <f>IF(Summary!$E$1=Database!$A$1,Database!A476,IF(Summary!$E$1=Database!$B$1,Database!B476,IF(Summary!$E$1=Database!$C$1,Database!C476,IF(Summary!$E$1=Database!$D$1,Database!D476,IF(Summary!$E$1=Database!$E$1,Database!E476,IF(Summary!$E$1=Database!$F$1,Database!F476,IF(Summary!$E$1=Database!$G$1,Database!G476,IF(Summary!$E$1=Database!$H$1,Database!H476))))))))</f>
        <v>&lt; 95% on time delivery over last 12 months
Score at 0 if Unknown</v>
      </c>
      <c r="G6" s="80" t="str">
        <f>IF(Summary!$E$1=Database!$A$1,Database!A492,IF(Summary!$E$1=Database!$B$1,Database!B492,IF(Summary!$E$1=Database!$C$1,Database!C492,IF(Summary!$E$1=Database!$D$1,Database!D492,IF(Summary!$E$1=Database!$E$1,Database!E492,IF(Summary!$E$1=Database!$F$1,Database!F492,IF(Summary!$E$1=Database!$G$1,Database!G492,IF(Summary!$E$1=Database!$H$1,Database!H492))))))))</f>
        <v>NOTE: A SCORE OF 0 WILL RESULT IF ANY QUESTIONS ARE LEFT BLANK</v>
      </c>
      <c r="H6" s="7"/>
      <c r="I6" s="7"/>
    </row>
    <row r="7" spans="1:10" s="46" customFormat="1" ht="45" x14ac:dyDescent="0.2">
      <c r="A7" s="73"/>
      <c r="B7" s="6" t="s">
        <v>113</v>
      </c>
      <c r="C7" s="157" t="str">
        <f>IF(Summary!$E$1=Database!$A$1,Database!A429,IF(Summary!$E$1=Database!$B$1,Database!B429,IF(Summary!$E$1=Database!$C$1,Database!C429,IF(Summary!$E$1=Database!$D$1,Database!D429,IF(Summary!$E$1=Database!$E$1,Database!E429,IF(Summary!$E$1=Database!$F$1,Database!F429,IF(Summary!$E$1=Database!$G$1,Database!G429,IF(Summary!$E$1=Database!$H$1,Database!H429))))))))</f>
        <v>Delivered Quality</v>
      </c>
      <c r="D7" s="8" t="str">
        <f>IF(Summary!$E$1=Database!$A$1,Database!A445,IF(Summary!$E$1=Database!$B$1,Database!B445,IF(Summary!$E$1=Database!$C$1,Database!C445,IF(Summary!$E$1=Database!$D$1,Database!D445,IF(Summary!$E$1=Database!$E$1,Database!E445,IF(Summary!$E$1=Database!$F$1,Database!F445,IF(Summary!$E$1=Database!$G$1,Database!G445,IF(Summary!$E$1=Database!$H$1,Database!H445))))))))</f>
        <v xml:space="preserve">100% - 98% total delivered quality over last 12 months
</v>
      </c>
      <c r="E7" s="8" t="str">
        <f>IF(Summary!$E$1=Database!$A$1,Database!A461,IF(Summary!$E$1=Database!$B$1,Database!B461,IF(Summary!$E$1=Database!$C$1,Database!C461,IF(Summary!$E$1=Database!$D$1,Database!D461,IF(Summary!$E$1=Database!$E$1,Database!E461,IF(Summary!$E$1=Database!$F$1,Database!F461,IF(Summary!$E$1=Database!$G$1,Database!G461,IF(Summary!$E$1=Database!$H$1,Database!H461))))))))</f>
        <v>98% - 95% total delivered quality over last 12 months</v>
      </c>
      <c r="F7" s="8" t="str">
        <f>IF(Summary!$E$1=Database!$A$1,Database!A477,IF(Summary!$E$1=Database!$B$1,Database!B477,IF(Summary!$E$1=Database!$C$1,Database!C477,IF(Summary!$E$1=Database!$D$1,Database!D477,IF(Summary!$E$1=Database!$E$1,Database!E477,IF(Summary!$E$1=Database!$F$1,Database!F477,IF(Summary!$E$1=Database!$G$1,Database!G477,IF(Summary!$E$1=Database!$H$1,Database!H477))))))))</f>
        <v xml:space="preserve">&lt; 95% total delivered quality over last 12 months
Score at 0 if Unknown                                                                                                         </v>
      </c>
      <c r="G7" s="57"/>
      <c r="H7" s="7"/>
      <c r="I7" s="7"/>
    </row>
    <row r="8" spans="1:10" s="46" customFormat="1" ht="38.25" x14ac:dyDescent="0.2">
      <c r="A8" s="73"/>
      <c r="B8" s="6" t="s">
        <v>114</v>
      </c>
      <c r="C8" s="157" t="str">
        <f>IF(Summary!$E$1=Database!$A$1,Database!A430,IF(Summary!$E$1=Database!$B$1,Database!B430,IF(Summary!$E$1=Database!$C$1,Database!C430,IF(Summary!$E$1=Database!$D$1,Database!D430,IF(Summary!$E$1=Database!$E$1,Database!E430,IF(Summary!$E$1=Database!$F$1,Database!F430,IF(Summary!$E$1=Database!$G$1,Database!G430,IF(Summary!$E$1=Database!$H$1,Database!H430))))))))</f>
        <v>Inventory Turns</v>
      </c>
      <c r="D8" s="8" t="str">
        <f>IF(Summary!$E$1=Database!$A$1,Database!A446,IF(Summary!$E$1=Database!$B$1,Database!B446,IF(Summary!$E$1=Database!$C$1,Database!C446,IF(Summary!$E$1=Database!$D$1,Database!D446,IF(Summary!$E$1=Database!$E$1,Database!E446,IF(Summary!$E$1=Database!$F$1,Database!F446,IF(Summary!$E$1=Database!$G$1,Database!G446,IF(Summary!$E$1=Database!$H$1,Database!H446))))))))</f>
        <v>&gt; 7</v>
      </c>
      <c r="E8" s="8" t="str">
        <f>IF(Summary!$E$1=Database!$A$1,Database!A462,IF(Summary!$E$1=Database!$B$1,Database!B462,IF(Summary!$E$1=Database!$C$1,Database!C462,IF(Summary!$E$1=Database!$D$1,Database!D462,IF(Summary!$E$1=Database!$E$1,Database!E462,IF(Summary!$E$1=Database!$F$1,Database!F462,IF(Summary!$E$1=Database!$G$1,Database!G462,IF(Summary!$E$1=Database!$H$1,Database!H462))))))))</f>
        <v xml:space="preserve"> 6 - 4</v>
      </c>
      <c r="F8" s="8" t="str">
        <f>IF(Summary!$E$1=Database!$A$1,Database!A478,IF(Summary!$E$1=Database!$B$1,Database!B478,IF(Summary!$E$1=Database!$C$1,Database!C478,IF(Summary!$E$1=Database!$D$1,Database!D478,IF(Summary!$E$1=Database!$E$1,Database!E478,IF(Summary!$E$1=Database!$F$1,Database!F478,IF(Summary!$E$1=Database!$G$1,Database!G478,IF(Summary!$E$1=Database!$H$1,Database!H478))))))))</f>
        <v xml:space="preserve">&lt; 3
Score at 0 if Unknown                                                                                                                   </v>
      </c>
      <c r="G8" s="57"/>
      <c r="H8" s="7"/>
      <c r="I8" s="7"/>
    </row>
    <row r="9" spans="1:10" s="46" customFormat="1" ht="52.5" x14ac:dyDescent="0.2">
      <c r="A9" s="73"/>
      <c r="B9" s="6" t="s">
        <v>115</v>
      </c>
      <c r="C9" s="157" t="str">
        <f>IF(Summary!$E$1=Database!$A$1,Database!A431,IF(Summary!$E$1=Database!$B$1,Database!B431,IF(Summary!$E$1=Database!$C$1,Database!C431,IF(Summary!$E$1=Database!$D$1,Database!D431,IF(Summary!$E$1=Database!$E$1,Database!E431,IF(Summary!$E$1=Database!$F$1,Database!F431,IF(Summary!$E$1=Database!$G$1,Database!G431,IF(Summary!$E$1=Database!$H$1,Database!H431))))))))</f>
        <v>Long Term Agreements</v>
      </c>
      <c r="D9" s="8" t="str">
        <f>IF(Summary!$E$1=Database!$A$1,Database!A447,IF(Summary!$E$1=Database!$B$1,Database!B447,IF(Summary!$E$1=Database!$C$1,Database!C447,IF(Summary!$E$1=Database!$D$1,Database!D447,IF(Summary!$E$1=Database!$E$1,Database!E447,IF(Summary!$E$1=Database!$F$1,Database!F447,IF(Summary!$E$1=Database!$G$1,Database!G447,IF(Summary!$E$1=Database!$H$1,Database!H447))))))))</f>
        <v>&gt;50% of Supply Base on LTA</v>
      </c>
      <c r="E9" s="8" t="str">
        <f>IF(Summary!$E$1=Database!$A$1,Database!A463,IF(Summary!$E$1=Database!$B$1,Database!B463,IF(Summary!$E$1=Database!$C$1,Database!C463,IF(Summary!$E$1=Database!$D$1,Database!D463,IF(Summary!$E$1=Database!$E$1,Database!E463,IF(Summary!$E$1=Database!$F$1,Database!F463,IF(Summary!$E$1=Database!$G$1,Database!G463,IF(Summary!$E$1=Database!$H$1,Database!H463))))))))</f>
        <v>50% of Supply Base on LTA</v>
      </c>
      <c r="F9" s="8" t="str">
        <f>IF(Summary!$E$1=Database!$A$1,Database!A479,IF(Summary!$E$1=Database!$B$1,Database!B479,IF(Summary!$E$1=Database!$C$1,Database!C479,IF(Summary!$E$1=Database!$D$1,Database!D479,IF(Summary!$E$1=Database!$E$1,Database!E479,IF(Summary!$E$1=Database!$F$1,Database!F479,IF(Summary!$E$1=Database!$G$1,Database!G479,IF(Summary!$E$1=Database!$H$1,Database!H479))))))))</f>
        <v>&lt;50% of Supply Base on LTA
Score at 0 if Unknown</v>
      </c>
      <c r="G9" s="57"/>
      <c r="H9" s="7"/>
      <c r="I9" s="7"/>
    </row>
    <row r="10" spans="1:10" s="46" customFormat="1" ht="62.25" x14ac:dyDescent="0.2">
      <c r="A10" s="73"/>
      <c r="B10" s="6" t="s">
        <v>116</v>
      </c>
      <c r="C10" s="157" t="str">
        <f>IF(Summary!$E$1=Database!$A$1,Database!A432,IF(Summary!$E$1=Database!$B$1,Database!B432,IF(Summary!$E$1=Database!$C$1,Database!C432,IF(Summary!$E$1=Database!$D$1,Database!D432,IF(Summary!$E$1=Database!$E$1,Database!E432,IF(Summary!$E$1=Database!$F$1,Database!F432,IF(Summary!$E$1=Database!$G$1,Database!G432,IF(Summary!$E$1=Database!$H$1,Database!H432))))))))</f>
        <v>Machine and  Process Capacity</v>
      </c>
      <c r="D10" s="8" t="str">
        <f>IF(Summary!$E$1=Database!$A$1,Database!A448,IF(Summary!$E$1=Database!$B$1,Database!B448,IF(Summary!$E$1=Database!$C$1,Database!C448,IF(Summary!$E$1=Database!$D$1,Database!D448,IF(Summary!$E$1=Database!$E$1,Database!E448,IF(Summary!$E$1=Database!$F$1,Database!F448,IF(Summary!$E$1=Database!$G$1,Database!G448,IF(Summary!$E$1=Database!$H$1,Database!H448))))))))</f>
        <v>Overall Capacity &lt; 75%</v>
      </c>
      <c r="E10" s="8" t="str">
        <f>IF(Summary!$E$1=Database!$A$1,Database!A464,IF(Summary!$E$1=Database!$B$1,Database!B464,IF(Summary!$E$1=Database!$C$1,Database!C464,IF(Summary!$E$1=Database!$D$1,Database!D464,IF(Summary!$E$1=Database!$E$1,Database!E464,IF(Summary!$E$1=Database!$F$1,Database!F464,IF(Summary!$E$1=Database!$G$1,Database!G464,IF(Summary!$E$1=Database!$H$1,Database!H464))))))))</f>
        <v>Capacity running at 75% - 90%</v>
      </c>
      <c r="F10" s="8" t="str">
        <f>IF(Summary!$E$1=Database!$A$1,Database!A480,IF(Summary!$E$1=Database!$B$1,Database!B480,IF(Summary!$E$1=Database!$C$1,Database!C480,IF(Summary!$E$1=Database!$D$1,Database!D480,IF(Summary!$E$1=Database!$E$1,Database!E480,IF(Summary!$E$1=Database!$F$1,Database!F480,IF(Summary!$E$1=Database!$G$1,Database!G480,IF(Summary!$E$1=Database!$H$1,Database!H480))))))))</f>
        <v>Overall capacity situation on key processes/ machines &gt;91%
Score at 0 if unknown</v>
      </c>
      <c r="G10" s="80" t="str">
        <f>IF(Summary!$E$1=Database!$A$1,Database!A496,IF(Summary!$E$1=Database!$B$1,Database!B496,IF(Summary!$E$1=Database!$C$1,Database!C496,IF(Summary!$E$1=Database!$D$1,Database!D496,IF(Summary!$E$1=Database!$E$1,Database!E496,IF(Summary!$E$1=Database!$F$1,Database!F496,IF(Summary!$E$1=Database!$G$1,Database!G496,IF(Summary!$E$1=Database!$H$1,Database!H496))))))))</f>
        <v>NOTE: IF SUPPORTING EATON VEHICLE, THEIR CAPACITY CONSTRAINT FORM MUST BE INCLUDED</v>
      </c>
      <c r="H10" s="7"/>
      <c r="I10" s="7"/>
    </row>
    <row r="11" spans="1:10" s="46" customFormat="1" ht="93" x14ac:dyDescent="0.2">
      <c r="A11" s="73"/>
      <c r="B11" s="6" t="s">
        <v>117</v>
      </c>
      <c r="C11" s="157" t="str">
        <f>IF(Summary!$E$1=Database!$A$1,Database!A433,IF(Summary!$E$1=Database!$B$1,Database!B433,IF(Summary!$E$1=Database!$C$1,Database!C433,IF(Summary!$E$1=Database!$D$1,Database!D433,IF(Summary!$E$1=Database!$E$1,Database!E433,IF(Summary!$E$1=Database!$F$1,Database!F433,IF(Summary!$E$1=Database!$G$1,Database!G433,IF(Summary!$E$1=Database!$H$1,Database!H433))))))))</f>
        <v>Customer-Approved Shipment of Non-Conformances</v>
      </c>
      <c r="D11" s="8" t="str">
        <f>IF(Summary!$E$1=Database!$A$1,Database!A449,IF(Summary!$E$1=Database!$B$1,Database!B449,IF(Summary!$E$1=Database!$C$1,Database!C449,IF(Summary!$E$1=Database!$D$1,Database!D449,IF(Summary!$E$1=Database!$E$1,Database!E449,IF(Summary!$E$1=Database!$F$1,Database!F449,IF(Summary!$E$1=Database!$G$1,Database!G449,IF(Summary!$E$1=Database!$H$1,Database!H449))))))))</f>
        <v>There have been no instances of Customer-approved shipment of non-conformances in the previous year.</v>
      </c>
      <c r="E11" s="8" t="str">
        <f>IF(Summary!$E$1=Database!$A$1,Database!A465,IF(Summary!$E$1=Database!$B$1,Database!B465,IF(Summary!$E$1=Database!$C$1,Database!C465,IF(Summary!$E$1=Database!$D$1,Database!D465,IF(Summary!$E$1=Database!$E$1,Database!E465,IF(Summary!$E$1=Database!$F$1,Database!F465,IF(Summary!$E$1=Database!$G$1,Database!G465,IF(Summary!$E$1=Database!$H$1,Database!H465))))))))</f>
        <v>Customer-approved shipment of non-conformances are 1% of quantity shipped.</v>
      </c>
      <c r="F11" s="8" t="str">
        <f>IF(Summary!$E$1=Database!$A$1,Database!A481,IF(Summary!$E$1=Database!$B$1,Database!B481,IF(Summary!$E$1=Database!$C$1,Database!C481,IF(Summary!$E$1=Database!$D$1,Database!D481,IF(Summary!$E$1=Database!$E$1,Database!E481,IF(Summary!$E$1=Database!$F$1,Database!F481,IF(Summary!$E$1=Database!$G$1,Database!G481,IF(Summary!$E$1=Database!$H$1,Database!H481))))))))</f>
        <v xml:space="preserve">Customer-approved shipment of non-conformances are a regular occurrence (3%).
Score at 0 if Unknown，                                                                                                            </v>
      </c>
      <c r="G11" s="57"/>
      <c r="H11" s="7"/>
      <c r="I11" s="7"/>
    </row>
    <row r="12" spans="1:10" s="46" customFormat="1" ht="51.75" x14ac:dyDescent="0.2">
      <c r="A12" s="73"/>
      <c r="B12" s="6" t="s">
        <v>118</v>
      </c>
      <c r="C12" s="157" t="str">
        <f>IF(Summary!$E$1=Database!$A$1,Database!A434,IF(Summary!$E$1=Database!$B$1,Database!B434,IF(Summary!$E$1=Database!$C$1,Database!C434,IF(Summary!$E$1=Database!$D$1,Database!D434,IF(Summary!$E$1=Database!$E$1,Database!E434,IF(Summary!$E$1=Database!$F$1,Database!F434,IF(Summary!$E$1=Database!$G$1,Database!G434,IF(Summary!$E$1=Database!$H$1,Database!H434))))))))</f>
        <v>In-process Scrap Cost</v>
      </c>
      <c r="D12" s="8" t="str">
        <f>IF(Summary!$E$1=Database!$A$1,Database!A450,IF(Summary!$E$1=Database!$B$1,Database!B450,IF(Summary!$E$1=Database!$C$1,Database!C450,IF(Summary!$E$1=Database!$D$1,Database!D450,IF(Summary!$E$1=Database!$E$1,Database!E450,IF(Summary!$E$1=Database!$F$1,Database!F450,IF(Summary!$E$1=Database!$G$1,Database!G450,IF(Summary!$E$1=Database!$H$1,Database!H450))))))))</f>
        <v>Scrap Cost &lt; 1% of Sales</v>
      </c>
      <c r="E12" s="8" t="str">
        <f>IF(Summary!$E$1=Database!$A$1,Database!A466,IF(Summary!$E$1=Database!$B$1,Database!B466,IF(Summary!$E$1=Database!$C$1,Database!C466,IF(Summary!$E$1=Database!$D$1,Database!D466,IF(Summary!$E$1=Database!$E$1,Database!E466,IF(Summary!$E$1=Database!$F$1,Database!F466,IF(Summary!$E$1=Database!$G$1,Database!G466,IF(Summary!$E$1=Database!$H$1,Database!H466))))))))</f>
        <v>Scrap Cost 1% - 3% of Sales</v>
      </c>
      <c r="F12" s="8" t="str">
        <f>IF(Summary!$E$1=Database!$A$1,Database!A482,IF(Summary!$E$1=Database!$B$1,Database!B482,IF(Summary!$E$1=Database!$C$1,Database!C482,IF(Summary!$E$1=Database!$D$1,Database!D482,IF(Summary!$E$1=Database!$E$1,Database!E482,IF(Summary!$E$1=Database!$F$1,Database!F482,IF(Summary!$E$1=Database!$G$1,Database!G482,IF(Summary!$E$1=Database!$H$1,Database!H482))))))))</f>
        <v>&gt; 3.% Scrap Cost 
Score at 0 if Unknown</v>
      </c>
      <c r="G12" s="57"/>
      <c r="H12" s="7"/>
      <c r="I12" s="7"/>
    </row>
    <row r="13" spans="1:10" s="46" customFormat="1" ht="96" x14ac:dyDescent="0.2">
      <c r="A13" s="73"/>
      <c r="B13" s="6" t="s">
        <v>119</v>
      </c>
      <c r="C13" s="157" t="str">
        <f>IF(Summary!$E$1=Database!$A$1,Database!A435,IF(Summary!$E$1=Database!$B$1,Database!B435,IF(Summary!$E$1=Database!$C$1,Database!C435,IF(Summary!$E$1=Database!$D$1,Database!D435,IF(Summary!$E$1=Database!$E$1,Database!E435,IF(Summary!$E$1=Database!$F$1,Database!F435,IF(Summary!$E$1=Database!$G$1,Database!G435,IF(Summary!$E$1=Database!$H$1,Database!H435))))))))</f>
        <v xml:space="preserve">Operator &amp; Inspector Training </v>
      </c>
      <c r="D13" s="8" t="str">
        <f>IF(Summary!$E$1=Database!$A$1,Database!A451,IF(Summary!$E$1=Database!$B$1,Database!B451,IF(Summary!$E$1=Database!$C$1,Database!C451,IF(Summary!$E$1=Database!$D$1,Database!D451,IF(Summary!$E$1=Database!$E$1,Database!E451,IF(Summary!$E$1=Database!$F$1,Database!F451,IF(Summary!$E$1=Database!$G$1,Database!G451,IF(Summary!$E$1=Database!$H$1,Database!H451))))))))</f>
        <v xml:space="preserve">The supplier has an active and documented training program for factory operators and for quality inspectors.  Personnel must complete this training to perform their duties.  Training records for each employee are readily available.  Employees do not perform tasks for which they are not trained.
</v>
      </c>
      <c r="E13" s="159"/>
      <c r="F13" s="8" t="str">
        <f>IF(Summary!$E$1=Database!$A$1,Database!A483,IF(Summary!$E$1=Database!$B$1,Database!B483,IF(Summary!$E$1=Database!$C$1,Database!C483,IF(Summary!$E$1=Database!$D$1,Database!D483,IF(Summary!$E$1=Database!$E$1,Database!E483,IF(Summary!$E$1=Database!$F$1,Database!F483,IF(Summary!$E$1=Database!$G$1,Database!G483,IF(Summary!$E$1=Database!$H$1,Database!H483))))))))</f>
        <v>The supplier does not have an active or documented training program for its employees.</v>
      </c>
      <c r="G13" s="57"/>
      <c r="H13" s="7"/>
      <c r="I13" s="7"/>
    </row>
    <row r="14" spans="1:10" s="46" customFormat="1" ht="72" x14ac:dyDescent="0.2">
      <c r="A14" s="73"/>
      <c r="B14" s="6" t="s">
        <v>120</v>
      </c>
      <c r="C14" s="157" t="str">
        <f>IF(Summary!$E$1=Database!$A$1,Database!A436,IF(Summary!$E$1=Database!$B$1,Database!B436,IF(Summary!$E$1=Database!$C$1,Database!C436,IF(Summary!$E$1=Database!$D$1,Database!D436,IF(Summary!$E$1=Database!$E$1,Database!E436,IF(Summary!$E$1=Database!$F$1,Database!F436,IF(Summary!$E$1=Database!$G$1,Database!G436,IF(Summary!$E$1=Database!$H$1,Database!H436))))))))</f>
        <v>Production Change Control</v>
      </c>
      <c r="D14" s="8" t="str">
        <f>IF(Summary!$E$1=Database!$A$1,Database!A452,IF(Summary!$E$1=Database!$B$1,Database!B452,IF(Summary!$E$1=Database!$C$1,Database!C452,IF(Summary!$E$1=Database!$D$1,Database!D452,IF(Summary!$E$1=Database!$E$1,Database!E452,IF(Summary!$E$1=Database!$F$1,Database!F452,IF(Summary!$E$1=Database!$G$1,Database!G452,IF(Summary!$E$1=Database!$H$1,Database!H452))))))))</f>
        <v>The supplier has a procedure to notify the Customer of process or material changes before implementation.  This procedure requires sub-tiers to notify the Supplier of process or material changes before implementation.</v>
      </c>
      <c r="E14" s="159"/>
      <c r="F14" s="8" t="str">
        <f>IF(Summary!$E$1=Database!$A$1,Database!A484,IF(Summary!$E$1=Database!$B$1,Database!B484,IF(Summary!$E$1=Database!$C$1,Database!C484,IF(Summary!$E$1=Database!$D$1,Database!D484,IF(Summary!$E$1=Database!$E$1,Database!E484,IF(Summary!$E$1=Database!$F$1,Database!F484,IF(Summary!$E$1=Database!$G$1,Database!G484,IF(Summary!$E$1=Database!$H$1,Database!H484))))))))</f>
        <v>The supplier does not have a procedure to notify the Customer of process or material changes before implementation.</v>
      </c>
      <c r="G14" s="57"/>
      <c r="H14" s="7"/>
      <c r="I14" s="7"/>
    </row>
    <row r="15" spans="1:10" s="46" customFormat="1" ht="84" x14ac:dyDescent="0.2">
      <c r="A15" s="73"/>
      <c r="B15" s="6" t="s">
        <v>121</v>
      </c>
      <c r="C15" s="157" t="str">
        <f>IF(Summary!$E$1=Database!$A$1,Database!A437,IF(Summary!$E$1=Database!$B$1,Database!B437,IF(Summary!$E$1=Database!$C$1,Database!C437,IF(Summary!$E$1=Database!$D$1,Database!D437,IF(Summary!$E$1=Database!$E$1,Database!E437,IF(Summary!$E$1=Database!$F$1,Database!F437,IF(Summary!$E$1=Database!$G$1,Database!G437,IF(Summary!$E$1=Database!$H$1,Database!H437))))))))</f>
        <v>Manufacturing Control Plans</v>
      </c>
      <c r="D15" s="8" t="str">
        <f>IF(Summary!$E$1=Database!$A$1,Database!A453,IF(Summary!$E$1=Database!$B$1,Database!B453,IF(Summary!$E$1=Database!$C$1,Database!C453,IF(Summary!$E$1=Database!$D$1,Database!D453,IF(Summary!$E$1=Database!$E$1,Database!E453,IF(Summary!$E$1=Database!$F$1,Database!F453,IF(Summary!$E$1=Database!$G$1,Database!G453,IF(Summary!$E$1=Database!$H$1,Database!H453))))))))</f>
        <v>The supplier has Manufacturing Process Plans and Product Quality Plans documented for each part produced.  The MPP/PQPs are in use at each operator or inspection station.  The MPP/PQPs reference the current revision of the customer drawing, unless per industry standard.</v>
      </c>
      <c r="E15" s="159"/>
      <c r="F15" s="8" t="str">
        <f>IF(Summary!$E$1=Database!$A$1,Database!A485,IF(Summary!$E$1=Database!$B$1,Database!B485,IF(Summary!$E$1=Database!$C$1,Database!C485,IF(Summary!$E$1=Database!$D$1,Database!D485,IF(Summary!$E$1=Database!$E$1,Database!E485,IF(Summary!$E$1=Database!$F$1,Database!F485,IF(Summary!$E$1=Database!$G$1,Database!G485,IF(Summary!$E$1=Database!$H$1,Database!H485))))))))</f>
        <v>The supplier does not have or does not have current revision of MPP/PQPs documented and implemented.</v>
      </c>
      <c r="G15" s="57"/>
      <c r="H15" s="7"/>
      <c r="I15" s="7"/>
    </row>
    <row r="16" spans="1:10" s="46" customFormat="1" ht="84" x14ac:dyDescent="0.2">
      <c r="A16" s="73"/>
      <c r="B16" s="6" t="s">
        <v>122</v>
      </c>
      <c r="C16" s="157" t="str">
        <f>IF(Summary!$E$1=Database!$A$1,Database!A438,IF(Summary!$E$1=Database!$B$1,Database!B438,IF(Summary!$E$1=Database!$C$1,Database!C438,IF(Summary!$E$1=Database!$D$1,Database!D438,IF(Summary!$E$1=Database!$E$1,Database!E438,IF(Summary!$E$1=Database!$F$1,Database!F438,IF(Summary!$E$1=Database!$G$1,Database!G438,IF(Summary!$E$1=Database!$H$1,Database!H438))))))))</f>
        <v xml:space="preserve">Tooling Management </v>
      </c>
      <c r="D16" s="8" t="str">
        <f>IF(Summary!$E$1=Database!$A$1,Database!A454,IF(Summary!$E$1=Database!$B$1,Database!B454,IF(Summary!$E$1=Database!$C$1,Database!C454,IF(Summary!$E$1=Database!$D$1,Database!D454,IF(Summary!$E$1=Database!$E$1,Database!E454,IF(Summary!$E$1=Database!$F$1,Database!F454,IF(Summary!$E$1=Database!$G$1,Database!G454,IF(Summary!$E$1=Database!$H$1,Database!H454))))))))</f>
        <v>The supplier has a tooling preventative maintenance program.  All tooling is documented as current for its preventive maintenance.  The usage of the tooling in terms of cycles or parts produced is documented.  Customer tooling is clearly identified and labelled.</v>
      </c>
      <c r="E16" s="159"/>
      <c r="F16" s="8" t="str">
        <f>IF(Summary!$E$1=Database!$A$1,Database!A486,IF(Summary!$E$1=Database!$B$1,Database!B486,IF(Summary!$E$1=Database!$C$1,Database!C486,IF(Summary!$E$1=Database!$D$1,Database!D486,IF(Summary!$E$1=Database!$E$1,Database!E486,IF(Summary!$E$1=Database!$F$1,Database!F486,IF(Summary!$E$1=Database!$G$1,Database!G486,IF(Summary!$E$1=Database!$H$1,Database!H486))))))))</f>
        <v>The supplier does not have a tooling preventive maintenance program, or it is not tracked or documented.</v>
      </c>
      <c r="G16" s="57"/>
      <c r="H16" s="7"/>
      <c r="I16" s="7"/>
    </row>
    <row r="17" spans="1:9" s="46" customFormat="1" ht="72" x14ac:dyDescent="0.2">
      <c r="A17" s="73"/>
      <c r="B17" s="6" t="s">
        <v>123</v>
      </c>
      <c r="C17" s="157" t="str">
        <f>IF(Summary!$E$1=Database!$A$1,Database!A439,IF(Summary!$E$1=Database!$B$1,Database!B439,IF(Summary!$E$1=Database!$C$1,Database!C439,IF(Summary!$E$1=Database!$D$1,Database!D439,IF(Summary!$E$1=Database!$E$1,Database!E439,IF(Summary!$E$1=Database!$F$1,Database!F439,IF(Summary!$E$1=Database!$G$1,Database!G439,IF(Summary!$E$1=Database!$H$1,Database!H439))))))))</f>
        <v>Supplier Management</v>
      </c>
      <c r="D17" s="8" t="str">
        <f>IF(Summary!$E$1=Database!$A$1,Database!A455,IF(Summary!$E$1=Database!$B$1,Database!B455,IF(Summary!$E$1=Database!$C$1,Database!C455,IF(Summary!$E$1=Database!$D$1,Database!D455,IF(Summary!$E$1=Database!$E$1,Database!E455,IF(Summary!$E$1=Database!$F$1,Database!F455,IF(Summary!$E$1=Database!$G$1,Database!G455,IF(Summary!$E$1=Database!$H$1,Database!H455))))))))</f>
        <v>The number of sub-tier suppliers used is limited to a few, reliable core suppliers in the major commodities.  These sub-tiers have gone through a supplier approval process. Allowance are made for customer directed or limited use type sources.</v>
      </c>
      <c r="E17" s="8" t="str">
        <f>IF(Summary!$E$1=Database!$A$1,Database!A471,IF(Summary!$E$1=Database!$B$1,Database!B471,IF(Summary!$E$1=Database!$C$1,Database!C471,IF(Summary!$E$1=Database!$D$1,Database!D471,IF(Summary!$E$1=Database!$E$1,Database!E471,IF(Summary!$E$1=Database!$F$1,Database!F471,IF(Summary!$E$1=Database!$G$1,Database!G471,IF(Summary!$E$1=Database!$H$1,Database!H471))))))))</f>
        <v>There is an on-going effort to limit the number of suppliers, and to solidify the key supplier relationships.</v>
      </c>
      <c r="F17" s="8" t="str">
        <f>IF(Summary!$E$1=Database!$A$1,Database!A487,IF(Summary!$E$1=Database!$B$1,Database!B487,IF(Summary!$E$1=Database!$C$1,Database!C487,IF(Summary!$E$1=Database!$D$1,Database!D487,IF(Summary!$E$1=Database!$E$1,Database!E487,IF(Summary!$E$1=Database!$F$1,Database!F487,IF(Summary!$E$1=Database!$G$1,Database!G487,IF(Summary!$E$1=Database!$H$1,Database!H487))))))))</f>
        <v xml:space="preserve">The company has a excessive number of suppliers and does not have controls in place to monitor and manage performance.  The supplier does not have a supplier rationalization strategy.  </v>
      </c>
      <c r="G17" s="57"/>
      <c r="H17" s="7"/>
      <c r="I17" s="7"/>
    </row>
    <row r="18" spans="1:9" s="46" customFormat="1" ht="72" x14ac:dyDescent="0.2">
      <c r="A18" s="78"/>
      <c r="B18" s="6" t="s">
        <v>124</v>
      </c>
      <c r="C18" s="157" t="str">
        <f>IF(Summary!$E$1=Database!$A$1,Database!A440,IF(Summary!$E$1=Database!$B$1,Database!B440,IF(Summary!$E$1=Database!$C$1,Database!C440,IF(Summary!$E$1=Database!$D$1,Database!D440,IF(Summary!$E$1=Database!$E$1,Database!E440,IF(Summary!$E$1=Database!$F$1,Database!F440,IF(Summary!$E$1=Database!$G$1,Database!G440,IF(Summary!$E$1=Database!$H$1,Database!H440))))))))</f>
        <v>Supplier Performance Monitoring</v>
      </c>
      <c r="D18" s="8" t="str">
        <f>IF(Summary!$E$1=Database!$A$1,Database!A456,IF(Summary!$E$1=Database!$B$1,Database!B456,IF(Summary!$E$1=Database!$C$1,Database!C456,IF(Summary!$E$1=Database!$D$1,Database!D456,IF(Summary!$E$1=Database!$E$1,Database!E456,IF(Summary!$E$1=Database!$F$1,Database!F456,IF(Summary!$E$1=Database!$G$1,Database!G456,IF(Summary!$E$1=Database!$H$1,Database!H456))))))))</f>
        <v xml:space="preserve">The company monitors Supplier's key processes (delivery, inventory turns, etc.) performance on a minimum of a monthly basis and can demonstrate meeting customer delivery targets as well as plans continually improving delivery performance. </v>
      </c>
      <c r="E18" s="8" t="str">
        <f>IF(Summary!$E$1=Database!$A$1,Database!A472,IF(Summary!$E$1=Database!$B$1,Database!B472,IF(Summary!$E$1=Database!$C$1,Database!C472,IF(Summary!$E$1=Database!$D$1,Database!D472,IF(Summary!$E$1=Database!$E$1,Database!E472,IF(Summary!$E$1=Database!$F$1,Database!F472,IF(Summary!$E$1=Database!$G$1,Database!G472,IF(Summary!$E$1=Database!$H$1,Database!H472))))))))</f>
        <v>The company monitors delivery performance for "select" Suppliers only and/or cannot demonstrate the achievement of targets as set by "all" Suppliers.  Data does not suggest any consistent improvement.</v>
      </c>
      <c r="F18" s="8" t="str">
        <f>IF(Summary!$E$1=Database!$A$1,Database!A488,IF(Summary!$E$1=Database!$B$1,Database!B488,IF(Summary!$E$1=Database!$C$1,Database!C488,IF(Summary!$E$1=Database!$D$1,Database!D488,IF(Summary!$E$1=Database!$E$1,Database!E488,IF(Summary!$E$1=Database!$F$1,Database!F488,IF(Summary!$E$1=Database!$G$1,Database!G488,IF(Summary!$E$1=Database!$H$1,Database!H488))))))))</f>
        <v xml:space="preserve">The company does not regularly monitor Supplier performance and cannot demonstrate consistent achievement of targets.  </v>
      </c>
      <c r="G18" s="57"/>
      <c r="H18" s="7"/>
      <c r="I18" s="7"/>
    </row>
    <row r="19" spans="1:9" s="46" customFormat="1" ht="51.75" x14ac:dyDescent="0.2">
      <c r="A19" s="42"/>
      <c r="B19" s="6" t="s">
        <v>125</v>
      </c>
      <c r="C19" s="157" t="str">
        <f>IF(Summary!$E$1=Database!$A$1,Database!A441,IF(Summary!$E$1=Database!$B$1,Database!B441,IF(Summary!$E$1=Database!$C$1,Database!C441,IF(Summary!$E$1=Database!$D$1,Database!D441,IF(Summary!$E$1=Database!$E$1,Database!E441,IF(Summary!$E$1=Database!$F$1,Database!F441,IF(Summary!$E$1=Database!$G$1,Database!G441,IF(Summary!$E$1=Database!$H$1,Database!H441))))))))</f>
        <v>Lead-Time Reduction Efforts</v>
      </c>
      <c r="D19" s="8" t="str">
        <f>IF(Summary!$E$1=Database!$A$1,Database!A457,IF(Summary!$E$1=Database!$B$1,Database!B457,IF(Summary!$E$1=Database!$C$1,Database!C457,IF(Summary!$E$1=Database!$D$1,Database!D457,IF(Summary!$E$1=Database!$E$1,Database!E457,IF(Summary!$E$1=Database!$F$1,Database!F457,IF(Summary!$E$1=Database!$G$1,Database!G457,IF(Summary!$E$1=Database!$H$1,Database!H457))))))))</f>
        <v>The company can show evidence of strategies to address material and part lead-time reductions.</v>
      </c>
      <c r="E19" s="8" t="str">
        <f>IF(Summary!$E$1=Database!$A$1,Database!A473,IF(Summary!$E$1=Database!$B$1,Database!B473,IF(Summary!$E$1=Database!$C$1,Database!C473,IF(Summary!$E$1=Database!$D$1,Database!D473,IF(Summary!$E$1=Database!$E$1,Database!E473,IF(Summary!$E$1=Database!$F$1,Database!F473,IF(Summary!$E$1=Database!$G$1,Database!G473,IF(Summary!$E$1=Database!$H$1,Database!H473))))))))</f>
        <v>The company understands the importance of part and material lead-times to their Customers and monitors them regularly.</v>
      </c>
      <c r="F19" s="8" t="str">
        <f>IF(Summary!$E$1=Database!$A$1,Database!A489,IF(Summary!$E$1=Database!$B$1,Database!B489,IF(Summary!$E$1=Database!$C$1,Database!C489,IF(Summary!$E$1=Database!$D$1,Database!D489,IF(Summary!$E$1=Database!$E$1,Database!E489,IF(Summary!$E$1=Database!$F$1,Database!F489,IF(Summary!$E$1=Database!$G$1,Database!G489,IF(Summary!$E$1=Database!$H$1,Database!H489))))))))</f>
        <v>There are no monitors in place for the control and monitoring of part and material lead-times</v>
      </c>
      <c r="G19" s="57"/>
      <c r="H19" s="7"/>
      <c r="I19" s="7"/>
    </row>
    <row r="20" spans="1:9" s="46" customFormat="1" ht="192" x14ac:dyDescent="0.2">
      <c r="A20" s="78"/>
      <c r="B20" s="6" t="s">
        <v>3664</v>
      </c>
      <c r="C20" s="157" t="str">
        <f>IF(Summary!$E$1=Database!$A$1,Database!A442,IF(Summary!$E$1=Database!$B$1,Database!B442,IF(Summary!$E$1=Database!$C$1,Database!C442,IF(Summary!$E$1=Database!$D$1,Database!D442,IF(Summary!$E$1=Database!$E$1,Database!E442,IF(Summary!$E$1=Database!$F$1,Database!F442,IF(Summary!$E$1=Database!$G$1,Database!G442,IF(Summary!$E$1=Database!$H$1,Database!H442))))))))</f>
        <v>Continuous Improvement &amp; Lean</v>
      </c>
      <c r="D20" s="8" t="str">
        <f>IF(Summary!$E$1=Database!$A$1,Database!A458,IF(Summary!$E$1=Database!$B$1,Database!B458,IF(Summary!$E$1=Database!$C$1,Database!C458,IF(Summary!$E$1=Database!$D$1,Database!D458,IF(Summary!$E$1=Database!$E$1,Database!E458,IF(Summary!$E$1=Database!$F$1,Database!F458,IF(Summary!$E$1=Database!$G$1,Database!G458,IF(Summary!$E$1=Database!$H$1,Database!H458))))))))</f>
        <v xml:space="preserve">Problem-solving and continuous improvement activities are visible and widely supported by Management and shop-floor staff who often play the major role in their implementation. The approach deployed is well-defined and structured with the contributions from production employees encouraged and acted upon.  Observations reveal that lean events are used to address manufacturing and office support and are targeted at supporting cost reduction,  quality improvement and cycle times through reduction in waste, e.g., over-production, excessive part or material movement, under-utilized personnel, excessive transportation, waiting, defects, inventory, &amp; extra processing.  </v>
      </c>
      <c r="E20" s="8" t="str">
        <f>IF(Summary!$E$1=Database!$A$1,Database!A474,IF(Summary!$E$1=Database!$B$1,Database!B474,IF(Summary!$E$1=Database!$C$1,Database!C474,IF(Summary!$E$1=Database!$D$1,Database!D474,IF(Summary!$E$1=Database!$E$1,Database!E474,IF(Summary!$E$1=Database!$F$1,Database!F474,IF(Summary!$E$1=Database!$G$1,Database!G474,IF(Summary!$E$1=Database!$H$1,Database!H474))))))))</f>
        <v xml:space="preserve">Shop-floor operators often cooperate with problem-solving &amp; continuous improvement activities on a limited basis with little evidence of wide-spread participation. Little formal structure exists with respect to lean efforts.  There is evidence of spotty efforts toward lean improvement activities within the last 2 years including appropriate lean training of key personnel. There are records and evidence of initiatives undertaken, and of results achieved. There is no strategic lean plan or dedicated lean staffing at present. </v>
      </c>
      <c r="F20" s="8" t="str">
        <f>IF(Summary!$E$1=Database!$A$1,Database!A490,IF(Summary!$E$1=Database!$B$1,Database!B490,IF(Summary!$E$1=Database!$C$1,Database!C490,IF(Summary!$E$1=Database!$D$1,Database!D490,IF(Summary!$E$1=Database!$E$1,Database!E490,IF(Summary!$E$1=Database!$F$1,Database!F490,IF(Summary!$E$1=Database!$G$1,Database!G490,IF(Summary!$E$1=Database!$H$1,Database!H490))))))))</f>
        <v>No visible evidence to show Lean or Continuous Improvement programs are in place. No efforts to encourage employees' or to change behavior.  The company cannot show how it is using lean as an  improvement tool. There is no overall strategic plan and at best, sporadically planned efforts.  Poor continuous support for improvements from previous activities.</v>
      </c>
      <c r="G20" s="57"/>
      <c r="H20" s="7"/>
      <c r="I20" s="7"/>
    </row>
    <row r="29" spans="1:9" x14ac:dyDescent="0.2">
      <c r="A29" s="73"/>
      <c r="B29" s="77"/>
      <c r="C29" s="77"/>
      <c r="D29" s="76"/>
      <c r="E29" s="73"/>
      <c r="F29" s="73"/>
      <c r="G29" s="73"/>
    </row>
    <row r="30" spans="1:9" x14ac:dyDescent="0.2">
      <c r="A30" s="73"/>
      <c r="B30" s="77"/>
      <c r="C30" s="77"/>
      <c r="D30" s="76"/>
      <c r="E30" s="73"/>
      <c r="F30" s="73"/>
      <c r="G30" s="73"/>
    </row>
    <row r="31" spans="1:9" x14ac:dyDescent="0.2">
      <c r="A31" s="73"/>
      <c r="B31" s="77"/>
      <c r="C31" s="77"/>
      <c r="D31" s="76"/>
      <c r="E31" s="73"/>
      <c r="F31" s="73"/>
      <c r="G31" s="73"/>
    </row>
    <row r="32" spans="1:9" x14ac:dyDescent="0.2">
      <c r="A32" s="73"/>
      <c r="B32" s="77"/>
      <c r="C32" s="77"/>
      <c r="D32" s="76"/>
      <c r="E32" s="73"/>
      <c r="F32" s="73"/>
      <c r="G32" s="73"/>
    </row>
  </sheetData>
  <sheetProtection algorithmName="SHA-512" hashValue="JKiSaY9X5VkDOFseDsj0ikcvG7YmQJTB96P4EX+N+56UL9hpDxVUMonB/w/0U3KDn+MdnMe05L28CFbcNT66SA==" saltValue="k9fxDBOOhOcsc2unNb20cQ==" spinCount="100000" sheet="1" objects="1" scenarios="1"/>
  <mergeCells count="1">
    <mergeCell ref="D4:G4"/>
  </mergeCells>
  <phoneticPr fontId="0" type="noConversion"/>
  <dataValidations count="3">
    <dataValidation type="list" allowBlank="1" showInputMessage="1" showErrorMessage="1" sqref="H6:I12 H17:I20" xr:uid="{00000000-0002-0000-0400-000000000000}">
      <formula1>"5,3,0"</formula1>
    </dataValidation>
    <dataValidation type="list" allowBlank="1" showInputMessage="1" showErrorMessage="1" sqref="H13:I14" xr:uid="{00000000-0002-0000-0400-000001000000}">
      <formula1>"5,0"</formula1>
    </dataValidation>
    <dataValidation type="list" allowBlank="1" showInputMessage="1" showErrorMessage="1" sqref="H15:I16" xr:uid="{00000000-0002-0000-0400-000002000000}">
      <formula1>"5,0, N/A"</formula1>
    </dataValidation>
  </dataValidations>
  <pageMargins left="0.25" right="0.25" top="0.5" bottom="0.5" header="0.5" footer="0.5"/>
  <pageSetup scale="50" orientation="portrait" r:id="rId1"/>
  <headerFooter alignWithMargins="0">
    <oddFooter xml:space="preserve">&amp;R&amp;8QF60_Rev 5
Release Date: 10/11/2021
</oddFooter>
  </headerFooter>
  <ignoredErrors>
    <ignoredError sqref="F2"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4">
    <pageSetUpPr fitToPage="1"/>
  </sheetPr>
  <dimension ref="A1:P22"/>
  <sheetViews>
    <sheetView showGridLines="0" topLeftCell="A32" zoomScaleNormal="100" zoomScalePageLayoutView="70" workbookViewId="0">
      <selection activeCell="N73" sqref="N73"/>
    </sheetView>
  </sheetViews>
  <sheetFormatPr defaultColWidth="9.140625"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 min="10" max="12" width="9.140625" style="35"/>
    <col min="13" max="16384" width="9.140625" style="11"/>
  </cols>
  <sheetData>
    <row r="1" spans="1:16" x14ac:dyDescent="0.2">
      <c r="A1" s="73"/>
      <c r="B1" s="75"/>
      <c r="C1" s="75"/>
      <c r="D1" s="73"/>
      <c r="E1" s="73"/>
      <c r="F1" s="73"/>
      <c r="G1" s="73"/>
      <c r="J1" s="76"/>
      <c r="K1" s="76"/>
      <c r="L1" s="76"/>
      <c r="M1" s="73"/>
      <c r="N1" s="73"/>
    </row>
    <row r="2" spans="1:16" ht="18" x14ac:dyDescent="0.2">
      <c r="A2" s="73"/>
      <c r="B2" s="1"/>
      <c r="C2" s="1"/>
      <c r="D2" s="1"/>
      <c r="E2" s="1" t="str">
        <f>IF(Summary!$E$1="English",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c r="J2" s="76"/>
      <c r="K2" s="76"/>
      <c r="L2" s="76"/>
      <c r="M2" s="73"/>
      <c r="N2" s="73"/>
    </row>
    <row r="3" spans="1:16" x14ac:dyDescent="0.2">
      <c r="A3" s="73"/>
      <c r="B3" s="77"/>
      <c r="C3" s="77"/>
      <c r="D3" s="73"/>
      <c r="E3" s="73"/>
      <c r="F3" s="73"/>
      <c r="G3" s="73"/>
      <c r="H3" s="38">
        <f>H4*0.2</f>
        <v>0</v>
      </c>
      <c r="I3" s="38">
        <f>I4*0.2</f>
        <v>0</v>
      </c>
      <c r="J3" s="73"/>
      <c r="K3" s="73"/>
      <c r="L3" s="73"/>
      <c r="M3" s="73"/>
      <c r="N3" s="73"/>
    </row>
    <row r="4" spans="1:16" ht="23.25" customHeight="1" x14ac:dyDescent="0.2">
      <c r="A4" s="73"/>
      <c r="B4" s="2"/>
      <c r="C4" s="3"/>
      <c r="D4" s="198" t="str">
        <f>IF(Summary!$E$1=Database!$A$1,Database!A509,IF(Summary!$E$1=Database!$B$1,Database!B509,IF(Summary!$E$1=Database!$C$1,Database!C509,IF(Summary!$E$1=Database!$D$1,Database!D509,IF(Summary!$E$1=Database!$E$1,Database!E509,IF(Summary!$E$1=Database!$F$1,Database!F509,IF(Summary!$E$1=Database!$G$1,Database!G509,IF(Summary!$E$1=Database!$H$1,Database!H509))))))))</f>
        <v>Environment &amp; Safety</v>
      </c>
      <c r="E4" s="199" t="str">
        <f>IF(Summary!$E$1="English",Database!A66,IF(Summary!$E$1=Database!$B$1,Database!B66,IF(Summary!$E$1=Database!$C$1,Database!C66,IF(Summary!$E$1=Database!$D$1,Database!D66,IF(Summary!$E$1=Database!$E$1,Database!E66,IF(Summary!$E$1=Database!$F$1,Database!F66,IF(Summary!$E$1=Database!$G$1,Database!G66)))))))</f>
        <v>SCORING  GUIDELINES</v>
      </c>
      <c r="F4" s="199" t="str">
        <f>IF(Summary!$E$1="English",Database!B66,IF(Summary!$E$1=Database!$B$1,Database!C66,IF(Summary!$E$1=Database!$C$1,Database!D66,IF(Summary!$E$1=Database!$D$1,Database!E66,IF(Summary!$E$1=Database!$E$1,Database!F66,IF(Summary!$E$1=Database!$F$1,Database!G66,IF(Summary!$E$1=Database!$G$1,Database!H66)))))))</f>
        <v>打分标准</v>
      </c>
      <c r="G4" s="200" t="str">
        <f>IF(Summary!$E$1="English",Database!C66,IF(Summary!$E$1=Database!$B$1,Database!D66,IF(Summary!$E$1=Database!$C$1,Database!E66,IF(Summary!$E$1=Database!$D$1,Database!F66,IF(Summary!$E$1=Database!$E$1,Database!G66,IF(Summary!$E$1=Database!$F$1,Database!H66,IF(Summary!$E$1=Database!$G$1,Database!I66)))))))</f>
        <v>Direcionamento para Pontuação</v>
      </c>
      <c r="H4" s="39">
        <f>IF(OR(H6="",H19=""),0,SUM(H6:H22)/COUNT(H6:H22)/5)</f>
        <v>0</v>
      </c>
      <c r="I4" s="39">
        <f>IF(OR(I6="",I19=""),0,SUM(I6:I22)/COUNT(I6:I22)/5)</f>
        <v>0</v>
      </c>
      <c r="J4" s="40"/>
      <c r="K4" s="73"/>
      <c r="L4" s="73"/>
      <c r="M4" s="73"/>
      <c r="N4" s="73"/>
    </row>
    <row r="5" spans="1:16" s="41" customFormat="1" ht="105.75" customHeight="1" x14ac:dyDescent="0.2">
      <c r="A5" s="75"/>
      <c r="B5" s="9"/>
      <c r="C5" s="9" t="str">
        <f>IF(Summary!$E$1=Database!$A$1,Database!A510,IF(Summary!$E$1=Database!$B$1,Database!B510,IF(Summary!$E$1=Database!$C$1,Database!C510,IF(Summary!$E$1=Database!$D$1,Database!D510,IF(Summary!$E$1=Database!$E$1,Database!E510,IF(Summary!$E$1=Database!$F$1,Database!F510,IF(Summary!$E$1=Database!$G$1,Database!G510,IF(Summary!$E$1=Database!$H$1,Database!H510))))))))</f>
        <v>SCORING  GUIDELINES</v>
      </c>
      <c r="D5" s="4" t="str">
        <f>IF(Summary!$E$1=Database!$A$1,Database!A528,IF(Summary!$E$1=Database!$B$1,Database!B528,IF(Summary!$E$1=Database!$C$1,Database!C528,IF(Summary!$E$1=Database!$D$1,Database!D528,IF(Summary!$E$1=Database!$E$1,Database!E528,IF(Summary!$E$1=Database!$F$1,Database!F528,IF(Summary!$E$1=Database!$G$1,Database!G528,IF(Summary!$E$1=Database!$H$1,Database!H528))))))))</f>
        <v>5 Points 
All documented processes in place with virtually no risk of process failure</v>
      </c>
      <c r="E5" s="4" t="str">
        <f>IF(Summary!$E$1=Database!$A$1,Database!A546,IF(Summary!$E$1=Database!$B$1,Database!B546,IF(Summary!$E$1=Database!$C$1,Database!C546,IF(Summary!$E$1=Database!$D$1,Database!D546,IF(Summary!$E$1=Database!$E$1,Database!E546,IF(Summary!$E$1=Database!$F$1,Database!F546,IF(Summary!$E$1=Database!$G$1,Database!G546,IF(Summary!$E$1=Database!$H$1,Database!H546))))))))</f>
        <v>3 Points 
Most documented processes in place with only occasional risk of process failure</v>
      </c>
      <c r="F5" s="4" t="str">
        <f>IF(Summary!$E$1=Database!$A$1,Database!A564,IF(Summary!$E$1=Database!$B$1,Database!B564,IF(Summary!$E$1=Database!$C$1,Database!C564,IF(Summary!$E$1=Database!$D$1,Database!D564,IF(Summary!$E$1=Database!$E$1,Database!E564,IF(Summary!$E$1=Database!$F$1,Database!F564,IF(Summary!$E$1=Database!$G$1,Database!G564,IF(Summary!$E$1=Database!$H$1,Database!H564))))))))</f>
        <v>0 Points 
Minimal or no documented processes in place.</v>
      </c>
      <c r="G5" s="5" t="str">
        <f>IF(Summary!$E$1=Database!$A$1,Database!A582,IF(Summary!$E$1=Database!$B$1,Database!B582,IF(Summary!$E$1=Database!$C$1,Database!C582,IF(Summary!$E$1=Database!$D$1,Database!D582,IF(Summary!$E$1=Database!$E$1,Database!E582,IF(Summary!$E$1=Database!$F$1,Database!F582,IF(Summary!$E$1=Database!$G$1,Database!G582,IF(Summary!$E$1=Database!$H$1,Database!H582))))))))</f>
        <v>Notes</v>
      </c>
      <c r="H5" s="9" t="str">
        <f>IF(Summary!$E$1=Database!$A$1,Database!A598,IF(Summary!$E$1=Database!$B$1,Database!B598,IF(Summary!$E$1=Database!$C$1,Database!C598,IF(Summary!$E$1=Database!$D$1,Database!D598,IF(Summary!$E$1=Database!$E$1,Database!E598,IF(Summary!$E$1=Database!$F$1,Database!F598,IF(Summary!$E$1=Database!$G$1,Database!G598,IF(Summary!$E$1=Database!$H$1,Database!H598))))))))</f>
        <v>SUPPLIER SELF SCORE</v>
      </c>
      <c r="I5" s="9" t="str">
        <f>IF(Summary!$E$1=Database!$A$1,Database!A599,IF(Summary!$E$1=Database!$B$1,Database!B599,IF(Summary!$E$1=Database!$C$1,Database!C599,IF(Summary!$E$1=Database!$D$1,Database!D599,IF(Summary!$E$1=Database!$E$1,Database!E599,IF(Summary!$E$1=Database!$F$1,Database!F599,IF(Summary!$E$1=Database!$G$1,Database!G599,IF(Summary!$E$1=Database!$H$1,Database!H599))))))))</f>
        <v>GEXPRO SERVICES SCORE</v>
      </c>
    </row>
    <row r="6" spans="1:16" ht="60" x14ac:dyDescent="0.2">
      <c r="A6" s="73"/>
      <c r="B6" s="6" t="s">
        <v>96</v>
      </c>
      <c r="C6" s="61" t="str">
        <f>IF(Summary!$E$1=Database!$A$1,Database!A511,IF(Summary!$E$1=Database!$B$1,Database!B511,IF(Summary!$E$1=Database!$C$1,Database!C511,IF(Summary!$E$1=Database!$D$1,Database!D511,IF(Summary!$E$1=Database!$E$1,Database!E511,IF(Summary!$E$1=Database!$F$1,Database!F511,IF(Summary!$E$1=Database!$G$1,Database!G511,IF(Summary!$E$1=Database!$H$1,Database!H511))))))))</f>
        <v xml:space="preserve">Safety Management System </v>
      </c>
      <c r="D6" s="175" t="str">
        <f>IF(Summary!$E$1=Database!$A$1,Database!A529,IF(Summary!$E$1=Database!$B$1,Database!B529,IF(Summary!$E$1=Database!$C$1,Database!C529,IF(Summary!$E$1=Database!$D$1,Database!D529,IF(Summary!$E$1=Database!$E$1,Database!E529,IF(Summary!$E$1=Database!$F$1,Database!F529,IF(Summary!$E$1=Database!$G$1,Database!G529,IF(Summary!$E$1=Database!$H$1,Database!H529))))))))</f>
        <v>The supplier has a Safety Management System registered by a third party to ISO45001</v>
      </c>
      <c r="E6" s="56" t="str">
        <f>IF(Summary!$E$1=Database!$A$1,Database!A547,IF(Summary!$E$1=Database!$B$1,Database!B547,IF(Summary!$E$1=Database!$C$1,Database!C547,IF(Summary!$E$1=Database!$D$1,Database!D547,IF(Summary!$E$1=Database!$E$1,Database!E547,IF(Summary!$E$1=Database!$F$1,Database!F547,IF(Summary!$E$1=Database!$G$1,Database!G547,IF(Summary!$E$1=Database!$H$1,Database!H547))))))))</f>
        <v>The supplier has a Safety Management System compliant with, but not registered to, ISO45001</v>
      </c>
      <c r="F6" s="56" t="str">
        <f>IF(Summary!$E$1=Database!$A$1,Database!A565,IF(Summary!$E$1=Database!$B$1,Database!B565,IF(Summary!$E$1=Database!$C$1,Database!C565,IF(Summary!$E$1=Database!$D$1,Database!D565,IF(Summary!$E$1=Database!$E$1,Database!E565,IF(Summary!$E$1=Database!$F$1,Database!F565,IF(Summary!$E$1=Database!$G$1,Database!G565,IF(Summary!$E$1=Database!$H$1,Database!H565))))))))</f>
        <v>There is no evidence of a Safety Management System
Score at 0 if Unknown</v>
      </c>
      <c r="G6" s="174" t="str">
        <f>IF(Summary!$E$1=Database!$A$1,Database!A583,IF(Summary!$E$1=Database!$B$1,Database!B583,IF(Summary!$E$1=Database!$C$1,Database!C583,IF(Summary!$E$1=Database!$D$1,Database!D583,IF(Summary!$E$1=Database!$E$1,Database!E583,IF(Summary!$E$1=Database!$F$1,Database!F583,IF(Summary!$E$1=Database!$G$1,Database!G583,IF(Summary!$E$1=Database!$H$1,Database!H583))))))))</f>
        <v>Note:  If the Supplier is registered to ISO45001, E2-E11 are optional for the Supplier, but must be verified by GEXPRO SERVICES during any site audit.  Please submit a copy of ISO45001 certification and continue with E12.</v>
      </c>
      <c r="H6" s="7"/>
      <c r="I6" s="7"/>
      <c r="J6" s="73"/>
      <c r="K6" s="73"/>
      <c r="L6" s="73"/>
      <c r="M6" s="73" t="s">
        <v>476</v>
      </c>
      <c r="N6" s="73" t="s">
        <v>538</v>
      </c>
      <c r="O6" s="11" t="s">
        <v>545</v>
      </c>
      <c r="P6" s="11" t="s">
        <v>552</v>
      </c>
    </row>
    <row r="7" spans="1:16" ht="49.5" x14ac:dyDescent="0.2">
      <c r="A7" s="73"/>
      <c r="B7" s="6" t="s">
        <v>97</v>
      </c>
      <c r="C7" s="61" t="str">
        <f>IF(Summary!$E$1=Database!$A$1,Database!A512,IF(Summary!$E$1=Database!$B$1,Database!B512,IF(Summary!$E$1=Database!$C$1,Database!C512,IF(Summary!$E$1=Database!$D$1,Database!D512,IF(Summary!$E$1=Database!$E$1,Database!E512,IF(Summary!$E$1=Database!$F$1,Database!F512,IF(Summary!$E$1=Database!$G$1,Database!G512,IF(Summary!$E$1=Database!$H$1,Database!H512))))))))</f>
        <v>Safety Management</v>
      </c>
      <c r="D7" s="176" t="str">
        <f>IF(Summary!$E$1=Database!$A$1,Database!A530,IF(Summary!$E$1=Database!$B$1,Database!B530,IF(Summary!$E$1=Database!$C$1,Database!C530,IF(Summary!$E$1=Database!$D$1,Database!D530,IF(Summary!$E$1=Database!$E$1,Database!E530,IF(Summary!$E$1=Database!$F$1,Database!F530,IF(Summary!$E$1=Database!$G$1,Database!G530,IF(Summary!$E$1=Database!$H$1,Database!H530))))))))</f>
        <v>A senior management representative has been appointed who is responsible for ensuring the working environment meets the requirements of ISO45001.</v>
      </c>
      <c r="E7" s="10" t="str">
        <f>IF(Summary!$E$1=Database!$A$1,Database!A548,IF(Summary!$E$1=Database!$B$1,Database!B548,IF(Summary!$E$1=Database!$C$1,Database!C548,IF(Summary!$E$1=Database!$D$1,Database!D548,IF(Summary!$E$1=Database!$E$1,Database!E548,IF(Summary!$E$1=Database!$F$1,Database!F548,IF(Summary!$E$1=Database!$G$1,Database!G548,IF(Summary!$E$1=Database!$H$1,Database!H548))))))))</f>
        <v>There is a resource identified, but has not been formally trained.</v>
      </c>
      <c r="F7" s="10" t="str">
        <f>IF(Summary!$E$1=Database!$A$1,Database!A566,IF(Summary!$E$1=Database!$B$1,Database!B566,IF(Summary!$E$1=Database!$C$1,Database!C566,IF(Summary!$E$1=Database!$D$1,Database!D566,IF(Summary!$E$1=Database!$E$1,Database!E566,IF(Summary!$E$1=Database!$F$1,Database!F566,IF(Summary!$E$1=Database!$G$1,Database!G566,IF(Summary!$E$1=Database!$H$1,Database!H566))))))))</f>
        <v>There is no resource responsible for environmental health and safety
Score at 0 if Unknown</v>
      </c>
      <c r="G7" s="55"/>
      <c r="H7" s="7"/>
      <c r="I7" s="7"/>
      <c r="J7" s="46"/>
      <c r="K7" s="73"/>
      <c r="L7" s="73"/>
      <c r="M7" s="73"/>
      <c r="N7" s="73"/>
    </row>
    <row r="8" spans="1:16" ht="72" x14ac:dyDescent="0.2">
      <c r="A8" s="73"/>
      <c r="B8" s="6" t="s">
        <v>98</v>
      </c>
      <c r="C8" s="61" t="str">
        <f>IF(Summary!$E$1=Database!$A$1,Database!A513,IF(Summary!$E$1=Database!$B$1,Database!B513,IF(Summary!$E$1=Database!$C$1,Database!C513,IF(Summary!$E$1=Database!$D$1,Database!D513,IF(Summary!$E$1=Database!$E$1,Database!E513,IF(Summary!$E$1=Database!$F$1,Database!F513,IF(Summary!$E$1=Database!$G$1,Database!G513,IF(Summary!$E$1=Database!$H$1,Database!H513))))))))</f>
        <v>Safety Management</v>
      </c>
      <c r="D8" s="176" t="str">
        <f>IF(Summary!$E$1=Database!$A$1,Database!A531,IF(Summary!$E$1=Database!$B$1,Database!B531,IF(Summary!$E$1=Database!$C$1,Database!C531,IF(Summary!$E$1=Database!$D$1,Database!D531,IF(Summary!$E$1=Database!$E$1,Database!E531,IF(Summary!$E$1=Database!$F$1,Database!F531,IF(Summary!$E$1=Database!$G$1,Database!G531,IF(Summary!$E$1=Database!$H$1,Database!H531))))))))</f>
        <v>The factory or workplace shall be a safe and healthy work environment and steps taken to prevent occupational injury or illness and minimise or eliminate the cause of all hazards which may lead to occupational injury or illness.</v>
      </c>
      <c r="E8" s="47"/>
      <c r="F8" s="10" t="str">
        <f>IF(Summary!$E$1=Database!$A$1,Database!A567,IF(Summary!$E$1=Database!$B$1,Database!B567,IF(Summary!$E$1=Database!$C$1,Database!C567,IF(Summary!$E$1=Database!$D$1,Database!D567,IF(Summary!$E$1=Database!$E$1,Database!E567,IF(Summary!$E$1=Database!$F$1,Database!F567,IF(Summary!$E$1=Database!$G$1,Database!G567,IF(Summary!$E$1=Database!$H$1,Database!H567))))))))</f>
        <v>The factory or workplace is not a safe and healthy work environment</v>
      </c>
      <c r="G8" s="55"/>
      <c r="H8" s="7"/>
      <c r="I8" s="7"/>
      <c r="J8" s="46"/>
      <c r="K8" s="73"/>
      <c r="L8" s="73"/>
      <c r="M8" s="73"/>
      <c r="N8" s="73"/>
    </row>
    <row r="9" spans="1:16" ht="39" x14ac:dyDescent="0.2">
      <c r="A9" s="73"/>
      <c r="B9" s="6" t="s">
        <v>99</v>
      </c>
      <c r="C9" s="61" t="str">
        <f>IF(Summary!$E$1=Database!$A$1,Database!A514,IF(Summary!$E$1=Database!$B$1,Database!B514,IF(Summary!$E$1=Database!$C$1,Database!C514,IF(Summary!$E$1=Database!$D$1,Database!D514,IF(Summary!$E$1=Database!$E$1,Database!E514,IF(Summary!$E$1=Database!$F$1,Database!F514,IF(Summary!$E$1=Database!$G$1,Database!G514,IF(Summary!$E$1=Database!$H$1,Database!H514))))))))</f>
        <v xml:space="preserve">Safety Permits </v>
      </c>
      <c r="D9" s="10" t="str">
        <f>IF(Summary!$E$1=Database!$A$1,Database!A532,IF(Summary!$E$1=Database!$B$1,Database!B532,IF(Summary!$E$1=Database!$C$1,Database!C532,IF(Summary!$E$1=Database!$D$1,Database!D532,IF(Summary!$E$1=Database!$E$1,Database!E532,IF(Summary!$E$1=Database!$F$1,Database!F532,IF(Summary!$E$1=Database!$G$1,Database!G532,IF(Summary!$E$1=Database!$H$1,Database!H532))))))))</f>
        <v>All health and safety permits required to conduct operations (current or proposed) at the facility are in place</v>
      </c>
      <c r="E9" s="10" t="str">
        <f>IF(Summary!$E$1=Database!$A$1,Database!A550,IF(Summary!$E$1=Database!$B$1,Database!B550,IF(Summary!$E$1=Database!$C$1,Database!C550,IF(Summary!$E$1=Database!$D$1,Database!D550,IF(Summary!$E$1=Database!$E$1,Database!E550,IF(Summary!$E$1=Database!$F$1,Database!F550,IF(Summary!$E$1=Database!$G$1,Database!G550,IF(Summary!$E$1=Database!$H$1,Database!H550))))))))</f>
        <v>Overall Business License is available, but Individual permits are not</v>
      </c>
      <c r="F9" s="10" t="str">
        <f>IF(Summary!$E$1=Database!$A$1,Database!A568,IF(Summary!$E$1=Database!$B$1,Database!B568,IF(Summary!$E$1=Database!$C$1,Database!C568,IF(Summary!$E$1=Database!$D$1,Database!D568,IF(Summary!$E$1=Database!$E$1,Database!E568,IF(Summary!$E$1=Database!$F$1,Database!F568,IF(Summary!$E$1=Database!$G$1,Database!G568,IF(Summary!$E$1=Database!$H$1,Database!H568))))))))</f>
        <v>Permits are not available for review
Score at 0 if Unknown</v>
      </c>
      <c r="G9" s="55"/>
      <c r="H9" s="7"/>
      <c r="I9" s="7"/>
      <c r="J9" s="73"/>
      <c r="K9" s="73"/>
      <c r="L9" s="73"/>
      <c r="M9" s="73"/>
      <c r="N9" s="73"/>
    </row>
    <row r="10" spans="1:16" ht="72" x14ac:dyDescent="0.2">
      <c r="A10" s="73"/>
      <c r="B10" s="6" t="s">
        <v>100</v>
      </c>
      <c r="C10" s="61" t="str">
        <f>IF(Summary!$E$1=Database!$A$1,Database!A515,IF(Summary!$E$1=Database!$B$1,Database!B515,IF(Summary!$E$1=Database!$C$1,Database!C515,IF(Summary!$E$1=Database!$D$1,Database!D515,IF(Summary!$E$1=Database!$E$1,Database!E515,IF(Summary!$E$1=Database!$F$1,Database!F515,IF(Summary!$E$1=Database!$G$1,Database!G515,IF(Summary!$E$1=Database!$H$1,Database!H515))))))))</f>
        <v xml:space="preserve">Fire Code Permits  </v>
      </c>
      <c r="D10" s="10" t="str">
        <f>IF(Summary!$E$1=Database!$A$1,Database!A533,IF(Summary!$E$1=Database!$B$1,Database!B533,IF(Summary!$E$1=Database!$C$1,Database!C533,IF(Summary!$E$1=Database!$D$1,Database!D533,IF(Summary!$E$1=Database!$E$1,Database!E533,IF(Summary!$E$1=Database!$F$1,Database!F533,IF(Summary!$E$1=Database!$G$1,Database!G533,IF(Summary!$E$1=Database!$H$1,Database!H533))))))))</f>
        <v xml:space="preserve">All local fire code authorizations are in place.  (Applicable fire requirements may be contained in the building code or general building construction or operating permit).
</v>
      </c>
      <c r="E10" s="10" t="str">
        <f>IF(Summary!$E$1=Database!$A$1,Database!A551,IF(Summary!$E$1=Database!$B$1,Database!B551,IF(Summary!$E$1=Database!$C$1,Database!C551,IF(Summary!$E$1=Database!$D$1,Database!D551,IF(Summary!$E$1=Database!$E$1,Database!E551,IF(Summary!$E$1=Database!$F$1,Database!F551,IF(Summary!$E$1=Database!$G$1,Database!G551,IF(Summary!$E$1=Database!$H$1,Database!H551))))))))</f>
        <v>Overall Business License is available, but Individual permits are not</v>
      </c>
      <c r="F10" s="10" t="str">
        <f>IF(Summary!$E$1=Database!$A$1,Database!A569,IF(Summary!$E$1=Database!$B$1,Database!B569,IF(Summary!$E$1=Database!$C$1,Database!C569,IF(Summary!$E$1=Database!$D$1,Database!D569,IF(Summary!$E$1=Database!$E$1,Database!E569,IF(Summary!$E$1=Database!$F$1,Database!F569,IF(Summary!$E$1=Database!$G$1,Database!G569,IF(Summary!$E$1=Database!$H$1,Database!H569))))))))</f>
        <v>Permits are not available for review
Score at 0 if Unknown</v>
      </c>
      <c r="G10" s="55"/>
      <c r="H10" s="7"/>
      <c r="I10" s="7"/>
      <c r="J10" s="73"/>
      <c r="K10" s="73"/>
      <c r="L10" s="73"/>
      <c r="M10" s="73"/>
      <c r="N10" s="73"/>
    </row>
    <row r="11" spans="1:16" ht="45.75" x14ac:dyDescent="0.2">
      <c r="A11" s="73"/>
      <c r="B11" s="6" t="s">
        <v>101</v>
      </c>
      <c r="C11" s="61" t="str">
        <f>IF(Summary!$E$1=Database!$A$1,Database!A516,IF(Summary!$E$1=Database!$B$1,Database!B516,IF(Summary!$E$1=Database!$C$1,Database!C516,IF(Summary!$E$1=Database!$D$1,Database!D516,IF(Summary!$E$1=Database!$E$1,Database!E516,IF(Summary!$E$1=Database!$F$1,Database!F516,IF(Summary!$E$1=Database!$G$1,Database!G516,IF(Summary!$E$1=Database!$H$1,Database!H516))))))))</f>
        <v xml:space="preserve">Fatalities </v>
      </c>
      <c r="D11" s="10" t="str">
        <f>IF(Summary!$E$1=Database!$A$1,Database!A534,IF(Summary!$E$1=Database!$B$1,Database!B534,IF(Summary!$E$1=Database!$C$1,Database!C534,IF(Summary!$E$1=Database!$D$1,Database!D534,IF(Summary!$E$1=Database!$E$1,Database!E534,IF(Summary!$E$1=Database!$F$1,Database!F534,IF(Summary!$E$1=Database!$G$1,Database!G534,IF(Summary!$E$1=Database!$H$1,Database!H534))))))))</f>
        <v>During the last 5 years, the company has not experienced any fatalities? If the company had a fatality, please provide details.</v>
      </c>
      <c r="E11" s="47"/>
      <c r="F11" s="10" t="str">
        <f>IF(Summary!$E$1=Database!$A$1,Database!A570,IF(Summary!$E$1=Database!$B$1,Database!B570,IF(Summary!$E$1=Database!$C$1,Database!C570,IF(Summary!$E$1=Database!$D$1,Database!D570,IF(Summary!$E$1=Database!$E$1,Database!E570,IF(Summary!$E$1=Database!$F$1,Database!F570,IF(Summary!$E$1=Database!$G$1,Database!G570,IF(Summary!$E$1=Database!$H$1,Database!H570))))))))</f>
        <v>There has been at least 1 fatality in last 5 years
Score at 0 if Unknown</v>
      </c>
      <c r="G11" s="55"/>
      <c r="H11" s="7"/>
      <c r="I11" s="7"/>
      <c r="J11" s="73"/>
      <c r="K11" s="73"/>
      <c r="L11" s="73"/>
      <c r="M11" s="73"/>
      <c r="N11" s="73"/>
    </row>
    <row r="12" spans="1:16" ht="72" x14ac:dyDescent="0.2">
      <c r="A12" s="73"/>
      <c r="B12" s="6" t="s">
        <v>102</v>
      </c>
      <c r="C12" s="61" t="str">
        <f>IF(Summary!$E$1=Database!$A$1,Database!A517,IF(Summary!$E$1=Database!$B$1,Database!B517,IF(Summary!$E$1=Database!$C$1,Database!C517,IF(Summary!$E$1=Database!$D$1,Database!D517,IF(Summary!$E$1=Database!$E$1,Database!E517,IF(Summary!$E$1=Database!$F$1,Database!F517,IF(Summary!$E$1=Database!$G$1,Database!G517,IF(Summary!$E$1=Database!$H$1,Database!H517))))))))</f>
        <v>Injuries</v>
      </c>
      <c r="D12" s="10" t="str">
        <f>IF(Summary!$E$1=Database!$A$1,Database!A535,IF(Summary!$E$1=Database!$B$1,Database!B535,IF(Summary!$E$1=Database!$C$1,Database!C535,IF(Summary!$E$1=Database!$D$1,Database!D535,IF(Summary!$E$1=Database!$E$1,Database!E535,IF(Summary!$E$1=Database!$F$1,Database!F535,IF(Summary!$E$1=Database!$G$1,Database!G535,IF(Summary!$E$1=Database!$H$1,Database!H535))))))))</f>
        <v>During the last 5 years, the company has not experienced any serious injuries. A serious injury is one that requires hospitalization for more than 24 hours. If you have had serious injury cases in this period, please provide details.</v>
      </c>
      <c r="E12" s="47"/>
      <c r="F12" s="10" t="str">
        <f>IF(Summary!$E$1=Database!$A$1,Database!A571,IF(Summary!$E$1=Database!$B$1,Database!B571,IF(Summary!$E$1=Database!$C$1,Database!C571,IF(Summary!$E$1=Database!$D$1,Database!D571,IF(Summary!$E$1=Database!$E$1,Database!E571,IF(Summary!$E$1=Database!$F$1,Database!F571,IF(Summary!$E$1=Database!$G$1,Database!G571,IF(Summary!$E$1=Database!$H$1,Database!H571))))))))</f>
        <v>There has been at least 1 serious injury in last 5 years
Score at 0 if Unknown</v>
      </c>
      <c r="G12" s="55"/>
      <c r="H12" s="7"/>
      <c r="I12" s="7"/>
      <c r="J12" s="73"/>
      <c r="K12" s="73"/>
      <c r="L12" s="46"/>
      <c r="M12" s="73"/>
      <c r="N12" s="73"/>
    </row>
    <row r="13" spans="1:16" ht="60" x14ac:dyDescent="0.2">
      <c r="A13" s="73"/>
      <c r="B13" s="6" t="s">
        <v>103</v>
      </c>
      <c r="C13" s="61" t="str">
        <f>IF(Summary!$E$1=Database!$A$1,Database!A518,IF(Summary!$E$1=Database!$B$1,Database!B518,IF(Summary!$E$1=Database!$C$1,Database!C518,IF(Summary!$E$1=Database!$D$1,Database!D518,IF(Summary!$E$1=Database!$E$1,Database!E518,IF(Summary!$E$1=Database!$F$1,Database!F518,IF(Summary!$E$1=Database!$G$1,Database!G518,IF(Summary!$E$1=Database!$H$1,Database!H518))))))))</f>
        <v>Industrial Location</v>
      </c>
      <c r="D13" s="10" t="str">
        <f>IF(Summary!$E$1=Database!$A$1,Database!A536,IF(Summary!$E$1=Database!$B$1,Database!B536,IF(Summary!$E$1=Database!$C$1,Database!C536,IF(Summary!$E$1=Database!$D$1,Database!D536,IF(Summary!$E$1=Database!$E$1,Database!E536,IF(Summary!$E$1=Database!$F$1,Database!F536,IF(Summary!$E$1=Database!$G$1,Database!G536,IF(Summary!$E$1=Database!$H$1,Database!H536))))))))</f>
        <v>The facility is not located at least 100 meters away from any schools, nursing homes, daycare centers, residences or other sensitive uses. If the facility is located within 100 meters of such an entity, please provide details.</v>
      </c>
      <c r="E13" s="47"/>
      <c r="F13" s="10" t="str">
        <f>IF(Summary!$E$1=Database!$A$1,Database!A572,IF(Summary!$E$1=Database!$B$1,Database!B572,IF(Summary!$E$1=Database!$C$1,Database!C572,IF(Summary!$E$1=Database!$D$1,Database!D572,IF(Summary!$E$1=Database!$E$1,Database!E572,IF(Summary!$E$1=Database!$F$1,Database!F572,IF(Summary!$E$1=Database!$G$1,Database!G572,IF(Summary!$E$1=Database!$H$1,Database!H572))))))))</f>
        <v>The facility is located within 100 meters of schools, nursing homes, etc.
Score at 0 if Unknown</v>
      </c>
      <c r="G13" s="55"/>
      <c r="H13" s="7"/>
      <c r="I13" s="7"/>
      <c r="J13" s="73"/>
      <c r="K13" s="73"/>
      <c r="L13" s="73"/>
      <c r="M13" s="73"/>
      <c r="N13" s="73"/>
    </row>
    <row r="14" spans="1:16" ht="48" x14ac:dyDescent="0.2">
      <c r="A14" s="73"/>
      <c r="B14" s="6" t="s">
        <v>104</v>
      </c>
      <c r="C14" s="157" t="str">
        <f>IF(Summary!$E$1=Database!$A$1,Database!A519,IF(Summary!$E$1=Database!$B$1,Database!B519,IF(Summary!$E$1=Database!$C$1,Database!C519,IF(Summary!$E$1=Database!$D$1,Database!D519,IF(Summary!$E$1=Database!$E$1,Database!E519,IF(Summary!$E$1=Database!$F$1,Database!F519,IF(Summary!$E$1=Database!$G$1,Database!G519,IF(Summary!$E$1=Database!$H$1,Database!H519))))))))</f>
        <v>PPE</v>
      </c>
      <c r="D14" s="10" t="str">
        <f>IF(Summary!$E$1=Database!$A$1,Database!A537,IF(Summary!$E$1=Database!$B$1,Database!B537,IF(Summary!$E$1=Database!$C$1,Database!C537,IF(Summary!$E$1=Database!$D$1,Database!D537,IF(Summary!$E$1=Database!$E$1,Database!E537,IF(Summary!$E$1=Database!$F$1,Database!F537,IF(Summary!$E$1=Database!$G$1,Database!G537,IF(Summary!$E$1=Database!$H$1,Database!H537))))))))</f>
        <v>Where hazards remain in the workplace environment, workers shall be provided with appropriate personal protective equipment at the organisations own expense.</v>
      </c>
      <c r="E14" s="10" t="str">
        <f>IF(Summary!$E$1=Database!$A$1,Database!A555,IF(Summary!$E$1=Database!$B$1,Database!B555,IF(Summary!$E$1=Database!$C$1,Database!C555,IF(Summary!$E$1=Database!$D$1,Database!D555,IF(Summary!$E$1=Database!$E$1,Database!E555,IF(Summary!$E$1=Database!$F$1,Database!F555,IF(Summary!$E$1=Database!$G$1,Database!G555,IF(Summary!$E$1=Database!$H$1,Database!H555))))))))</f>
        <v>Some factory workers are wearing PPE, but not all and there is an internal procedure that is not strictly enforced. (finding)</v>
      </c>
      <c r="F14" s="10" t="str">
        <f>IF(Summary!$E$1=Database!$A$1,Database!A573,IF(Summary!$E$1=Database!$B$1,Database!B573,IF(Summary!$E$1=Database!$C$1,Database!C573,IF(Summary!$E$1=Database!$D$1,Database!D573,IF(Summary!$E$1=Database!$E$1,Database!E573,IF(Summary!$E$1=Database!$F$1,Database!F573,IF(Summary!$E$1=Database!$G$1,Database!G573,IF(Summary!$E$1=Database!$H$1,Database!H573))))))))</f>
        <v>None of the workers are wearing proper PPE and no evidence exists of signage or a written procedure.(finding)</v>
      </c>
      <c r="G14" s="55"/>
      <c r="H14" s="7"/>
      <c r="I14" s="7"/>
      <c r="J14" s="46"/>
      <c r="K14" s="73"/>
      <c r="L14" s="73"/>
      <c r="M14" s="73"/>
      <c r="N14" s="73"/>
    </row>
    <row r="15" spans="1:16" ht="63" x14ac:dyDescent="0.2">
      <c r="A15" s="73"/>
      <c r="B15" s="201" t="s">
        <v>105</v>
      </c>
      <c r="C15" s="202" t="str">
        <f>IF(Summary!$E$1=Database!$A$1,Database!A520,IF(Summary!$E$1=Database!$B$1,Database!B520,IF(Summary!$E$1=Database!$C$1,Database!C520,IF(Summary!$E$1=Database!$D$1,Database!D520,IF(Summary!$E$1=Database!$E$1,Database!E520,IF(Summary!$E$1=Database!$F$1,Database!F520,IF(Summary!$E$1=Database!$G$1,Database!G520,IF(Summary!$E$1=Database!$H$1,Database!H520))))))))</f>
        <v>Hazardous Materials Management</v>
      </c>
      <c r="D15" s="203" t="str">
        <f>IF(Summary!$E$1=Database!$A$1,Database!A538,IF(Summary!$E$1=Database!$B$1,Database!B538,IF(Summary!$E$1=Database!$C$1,Database!C538,IF(Summary!$E$1=Database!$D$1,Database!D538,IF(Summary!$E$1=Database!$E$1,Database!E538,IF(Summary!$E$1=Database!$F$1,Database!F538,IF(Summary!$E$1=Database!$G$1,Database!G538,IF(Summary!$E$1=Database!$H$1,Database!H538))))))))</f>
        <v>Hazardous materials were controlled using SDS (Safety Data Sheet). Workers who might come in contact with these materials have access to the SDS.</v>
      </c>
      <c r="E15" s="203" t="str">
        <f>IF(Summary!$E$1=Database!$A$1,Database!A556,IF(Summary!$E$1=Database!$B$1,Database!B556,IF(Summary!$E$1=Database!$C$1,Database!C556,IF(Summary!$E$1=Database!$D$1,Database!D556,IF(Summary!$E$1=Database!$E$1,Database!E556,IF(Summary!$E$1=Database!$F$1,Database!F556,IF(Summary!$E$1=Database!$G$1,Database!G556,IF(Summary!$E$1=Database!$H$1,Database!H556))))))))</f>
        <v>Not all workers have access to the SDS documents.</v>
      </c>
      <c r="F15" s="203" t="str">
        <f>IF(Summary!$E$1=Database!$A$1,Database!A574,IF(Summary!$E$1=Database!$B$1,Database!B574,IF(Summary!$E$1=Database!$C$1,Database!C574,IF(Summary!$E$1=Database!$D$1,Database!D574,IF(Summary!$E$1=Database!$E$1,Database!E574,IF(Summary!$E$1=Database!$F$1,Database!F574,IF(Summary!$E$1=Database!$G$1,Database!G574,IF(Summary!$E$1=Database!$H$1,Database!H574))))))))</f>
        <v xml:space="preserve">SDS (Safety Data Sheet) is not available. There is no other documentations on how to store, handle, transport and clean up the hazardous materials. </v>
      </c>
      <c r="G15" s="204"/>
      <c r="H15" s="7"/>
      <c r="I15" s="7"/>
      <c r="J15" s="46"/>
      <c r="K15" s="73"/>
      <c r="L15" s="73"/>
      <c r="M15" s="73"/>
      <c r="N15" s="73"/>
    </row>
    <row r="16" spans="1:16" ht="46.5" customHeight="1" x14ac:dyDescent="0.2">
      <c r="A16" s="73"/>
      <c r="B16" s="201" t="s">
        <v>106</v>
      </c>
      <c r="C16" s="202" t="str">
        <f>IF(Summary!$E$1=Database!$A$1,Database!A521,IF(Summary!$E$1=Database!$B$1,Database!B521,IF(Summary!$E$1=Database!$C$1,Database!C521,IF(Summary!$E$1=Database!$D$1,Database!D521,IF(Summary!$E$1=Database!$E$1,Database!E521,IF(Summary!$E$1=Database!$F$1,Database!F521,IF(Summary!$E$1=Database!$G$1,Database!G521,IF(Summary!$E$1=Database!$H$1,Database!H521))))))))</f>
        <v>Safety Manual</v>
      </c>
      <c r="D16" s="203" t="str">
        <f>IF(Summary!$E$1=Database!$A$1,Database!A539,IF(Summary!$E$1=Database!$B$1,Database!B539,IF(Summary!$E$1=Database!$C$1,Database!C539,IF(Summary!$E$1=Database!$D$1,Database!D539,IF(Summary!$E$1=Database!$E$1,Database!E539,IF(Summary!$E$1=Database!$F$1,Database!F539,IF(Summary!$E$1=Database!$G$1,Database!G539,IF(Summary!$E$1=Database!$H$1,Database!H539))))))))</f>
        <v>Safety manual/procedure is available to provide instruction on safety hazard prevention/ avoidance and emergency response. All the employees know how to access to them.</v>
      </c>
      <c r="E16" s="203" t="str">
        <f>IF(Summary!$E$1=Database!$A$1,Database!A557,IF(Summary!$E$1=Database!$B$1,Database!B557,IF(Summary!$E$1=Database!$C$1,Database!C557,IF(Summary!$E$1=Database!$D$1,Database!D557,IF(Summary!$E$1=Database!$E$1,Database!E557,IF(Summary!$E$1=Database!$F$1,Database!F557,IF(Summary!$E$1=Database!$G$1,Database!G557,IF(Summary!$E$1=Database!$H$1,Database!H557))))))))</f>
        <v>Safety manual/procedure is not updated on timely basis and/or not all the employees know how to access to them.</v>
      </c>
      <c r="F16" s="203" t="str">
        <f>IF(Summary!$E$1=Database!$A$1,Database!A575,IF(Summary!$E$1=Database!$B$1,Database!B575,IF(Summary!$E$1=Database!$C$1,Database!C575,IF(Summary!$E$1=Database!$D$1,Database!D575,IF(Summary!$E$1=Database!$E$1,Database!E575,IF(Summary!$E$1=Database!$F$1,Database!F575,IF(Summary!$E$1=Database!$G$1,Database!G575,IF(Summary!$E$1=Database!$H$1,Database!H575))))))))</f>
        <v xml:space="preserve">Safety manual/procedure are mainly missing or insufficient. </v>
      </c>
      <c r="G16" s="205" t="str">
        <f>IF(Summary!$E$1=Database!$A$1,Database!A591,IF(Summary!$E$1=Database!$B$1,Database!B591,IF(Summary!$E$1=Database!$C$1,Database!C591,IF(Summary!$E$1=Database!$D$1,Database!D591,IF(Summary!$E$1=Database!$E$1,Database!E591,IF(Summary!$E$1=Database!$F$1,Database!F591,IF(Summary!$E$1=Database!$G$1,Database!G591,IF(Summary!$E$1=Database!$H$1,Database!H591))))))))</f>
        <v>List the applicable document number and expire date</v>
      </c>
      <c r="H16" s="7"/>
      <c r="I16" s="7"/>
      <c r="J16" s="46"/>
      <c r="K16" s="73"/>
      <c r="L16" s="73"/>
      <c r="M16" s="73"/>
      <c r="N16" s="73"/>
    </row>
    <row r="17" spans="1:14" ht="36" x14ac:dyDescent="0.2">
      <c r="A17" s="73"/>
      <c r="B17" s="206" t="s">
        <v>107</v>
      </c>
      <c r="C17" s="61" t="str">
        <f>IF(Summary!$E$1=Database!$A$1,Database!A522,IF(Summary!$E$1=Database!$B$1,Database!B522,IF(Summary!$E$1=Database!$C$1,Database!C522,IF(Summary!$E$1=Database!$D$1,Database!D522,IF(Summary!$E$1=Database!$E$1,Database!E522,IF(Summary!$E$1=Database!$F$1,Database!F522,IF(Summary!$E$1=Database!$G$1,Database!G522,IF(Summary!$E$1=Database!$H$1,Database!H522))))))))</f>
        <v xml:space="preserve">Fire Drills  </v>
      </c>
      <c r="D17" s="10" t="str">
        <f>IF(Summary!$E$1=Database!$A$1,Database!A540,IF(Summary!$E$1=Database!$B$1,Database!B540,IF(Summary!$E$1=Database!$C$1,Database!C540,IF(Summary!$E$1=Database!$D$1,Database!D540,IF(Summary!$E$1=Database!$E$1,Database!E540,IF(Summary!$E$1=Database!$F$1,Database!F540,IF(Summary!$E$1=Database!$G$1,Database!G540,IF(Summary!$E$1=Database!$H$1,Database!H540))))))))</f>
        <v>Fire drills at least annually and documented.</v>
      </c>
      <c r="E17" s="10" t="str">
        <f>IF(Summary!$E$1=Database!$A$1,Database!A558,IF(Summary!$E$1=Database!$B$1,Database!B558,IF(Summary!$E$1=Database!$C$1,Database!C558,IF(Summary!$E$1=Database!$D$1,Database!D558,IF(Summary!$E$1=Database!$E$1,Database!E558,IF(Summary!$E$1=Database!$F$1,Database!F558,IF(Summary!$E$1=Database!$G$1,Database!G558,IF(Summary!$E$1=Database!$H$1,Database!H558))))))))</f>
        <v>Fire drills are conducted, but not to the frequency required.</v>
      </c>
      <c r="F17" s="10" t="str">
        <f>IF(Summary!$E$1=Database!$A$1,Database!A576,IF(Summary!$E$1=Database!$B$1,Database!B576,IF(Summary!$E$1=Database!$C$1,Database!C576,IF(Summary!$E$1=Database!$D$1,Database!D576,IF(Summary!$E$1=Database!$E$1,Database!E576,IF(Summary!$E$1=Database!$F$1,Database!F576,IF(Summary!$E$1=Database!$G$1,Database!G576,IF(Summary!$E$1=Database!$H$1,Database!H576))))))))</f>
        <v>Fire drills are not conducted or not documented. 
Score at 0 if Unknown</v>
      </c>
      <c r="G17" s="55"/>
      <c r="H17" s="7"/>
      <c r="I17" s="7"/>
      <c r="J17" s="73"/>
      <c r="K17" s="73"/>
      <c r="L17" s="73"/>
      <c r="M17" s="73"/>
      <c r="N17" s="73"/>
    </row>
    <row r="18" spans="1:14" ht="48" x14ac:dyDescent="0.2">
      <c r="A18" s="73"/>
      <c r="B18" s="206" t="s">
        <v>108</v>
      </c>
      <c r="C18" s="61" t="str">
        <f>IF(Summary!$E$1=Database!$A$1,Database!A523,IF(Summary!$E$1=Database!$B$1,Database!B523,IF(Summary!$E$1=Database!$C$1,Database!C523,IF(Summary!$E$1=Database!$D$1,Database!D523,IF(Summary!$E$1=Database!$E$1,Database!E523,IF(Summary!$E$1=Database!$F$1,Database!F523,IF(Summary!$E$1=Database!$G$1,Database!G523,IF(Summary!$E$1=Database!$H$1,Database!H523))))))))</f>
        <v>Alarm Systems</v>
      </c>
      <c r="D18" s="10" t="str">
        <f>IF(Summary!$E$1=Database!$A$1,Database!A541,IF(Summary!$E$1=Database!$B$1,Database!B541,IF(Summary!$E$1=Database!$C$1,Database!C541,IF(Summary!$E$1=Database!$D$1,Database!D541,IF(Summary!$E$1=Database!$E$1,Database!E541,IF(Summary!$E$1=Database!$F$1,Database!F541,IF(Summary!$E$1=Database!$G$1,Database!G541,IF(Summary!$E$1=Database!$H$1,Database!H541))))))))</f>
        <v>Emergency alarm systems are tested and documented at least every six months.</v>
      </c>
      <c r="E18" s="10" t="str">
        <f>IF(Summary!$E$1=Database!$A$1,Database!A559,IF(Summary!$E$1=Database!$B$1,Database!B559,IF(Summary!$E$1=Database!$C$1,Database!C559,IF(Summary!$E$1=Database!$D$1,Database!D559,IF(Summary!$E$1=Database!$E$1,Database!E559,IF(Summary!$E$1=Database!$F$1,Database!F559,IF(Summary!$E$1=Database!$G$1,Database!G559,IF(Summary!$E$1=Database!$H$1,Database!H559))))))))</f>
        <v>Alarm systems are tested, but not to the frequency required.</v>
      </c>
      <c r="F18" s="10" t="str">
        <f>IF(Summary!$E$1=Database!$A$1,Database!A577,IF(Summary!$E$1=Database!$B$1,Database!B577,IF(Summary!$E$1=Database!$C$1,Database!C577,IF(Summary!$E$1=Database!$D$1,Database!D577,IF(Summary!$E$1=Database!$E$1,Database!E577,IF(Summary!$E$1=Database!$F$1,Database!F577,IF(Summary!$E$1=Database!$G$1,Database!G577,IF(Summary!$E$1=Database!$H$1,Database!H577))))))))</f>
        <v xml:space="preserve">Alarm systems do not exist or are not tested and not documented. 
Score at 0 if Unknown
</v>
      </c>
      <c r="G18" s="55"/>
      <c r="H18" s="7"/>
      <c r="I18" s="7"/>
      <c r="J18" s="73"/>
      <c r="K18" s="73"/>
      <c r="L18" s="73"/>
      <c r="M18" s="73"/>
      <c r="N18" s="73"/>
    </row>
    <row r="19" spans="1:14" ht="67.5" x14ac:dyDescent="0.2">
      <c r="B19" s="206" t="s">
        <v>109</v>
      </c>
      <c r="C19" s="61" t="str">
        <f>IF(Summary!$E$1=Database!$A$1,Database!A524,IF(Summary!$E$1=Database!$B$1,Database!B524,IF(Summary!$E$1=Database!$C$1,Database!C524,IF(Summary!$E$1=Database!$D$1,Database!D524,IF(Summary!$E$1=Database!$E$1,Database!E524,IF(Summary!$E$1=Database!$F$1,Database!F524,IF(Summary!$E$1=Database!$G$1,Database!G524,IF(Summary!$E$1=Database!$H$1,Database!H524))))))))</f>
        <v xml:space="preserve">Environmental Management System </v>
      </c>
      <c r="D19" s="10" t="str">
        <f>IF(Summary!$E$1=Database!$A$1,Database!A542,IF(Summary!$E$1=Database!$B$1,Database!B542,IF(Summary!$E$1=Database!$C$1,Database!C542,IF(Summary!$E$1=Database!$D$1,Database!D542,IF(Summary!$E$1=Database!$E$1,Database!E542,IF(Summary!$E$1=Database!$F$1,Database!F542,IF(Summary!$E$1=Database!$G$1,Database!G542,IF(Summary!$E$1=Database!$H$1,Database!H542))))))))</f>
        <v>The supplier has an Environmental Management System registered by a third party to ISO14001</v>
      </c>
      <c r="E19" s="10" t="str">
        <f>IF(Summary!$E$1=Database!$A$1,Database!A560,IF(Summary!$E$1=Database!$B$1,Database!B560,IF(Summary!$E$1=Database!$C$1,Database!C560,IF(Summary!$E$1=Database!$D$1,Database!D560,IF(Summary!$E$1=Database!$E$1,Database!E560,IF(Summary!$E$1=Database!$F$1,Database!F560,IF(Summary!$E$1=Database!$G$1,Database!G560,IF(Summary!$E$1=Database!$H$1,Database!H560))))))))</f>
        <v>The supplier has an Environmental Management System compliant with, but not registered to, ISO14001</v>
      </c>
      <c r="F19" s="10" t="str">
        <f>IF(Summary!$E$1=Database!$A$1,Database!A578,IF(Summary!$E$1=Database!$B$1,Database!B578,IF(Summary!$E$1=Database!$C$1,Database!C578,IF(Summary!$E$1=Database!$D$1,Database!D578,IF(Summary!$E$1=Database!$E$1,Database!E578,IF(Summary!$E$1=Database!$F$1,Database!F578,IF(Summary!$E$1=Database!$G$1,Database!G578,IF(Summary!$E$1=Database!$H$1,Database!H578))))))))</f>
        <v>There is no evidence of an Environmental Management System
Score at 0 if Unknown</v>
      </c>
      <c r="G19" s="79" t="str">
        <f>IF(Summary!$E$1=Database!$A$1,Database!A594,IF(Summary!$E$1=Database!$B$1,Database!B594,IF(Summary!$E$1=Database!$C$1,Database!C594,IF(Summary!$E$1=Database!$D$1,Database!D594,IF(Summary!$E$1=Database!$E$1,Database!E594,IF(Summary!$E$1=Database!$F$1,Database!F594,IF(Summary!$E$1=Database!$G$1,Database!G594,IF(Summary!$E$1=Database!$H$1,Database!H594))))))))</f>
        <v>Note:  If the Supplier is registered to ISO14001, E13-E15 are optional for the Supplier, but must be verified by GEXPRO SERVICES during any site audit.  Please submit a copy of ISO14001 certification.</v>
      </c>
      <c r="H19" s="7"/>
      <c r="I19" s="7"/>
      <c r="J19" s="73"/>
      <c r="K19" s="73"/>
      <c r="L19" s="73"/>
    </row>
    <row r="20" spans="1:14" ht="51.75" x14ac:dyDescent="0.2">
      <c r="B20" s="206" t="s">
        <v>110</v>
      </c>
      <c r="C20" s="61" t="str">
        <f>IF(Summary!$E$1=Database!$A$1,Database!A525,IF(Summary!$E$1=Database!$B$1,Database!B525,IF(Summary!$E$1=Database!$C$1,Database!C525,IF(Summary!$E$1=Database!$D$1,Database!D525,IF(Summary!$E$1=Database!$E$1,Database!E525,IF(Summary!$E$1=Database!$F$1,Database!F525,IF(Summary!$E$1=Database!$G$1,Database!G525,IF(Summary!$E$1=Database!$H$1,Database!H525))))))))</f>
        <v xml:space="preserve">Environmental Permits </v>
      </c>
      <c r="D20" s="10" t="str">
        <f>IF(Summary!$E$1=Database!$A$1,Database!A543,IF(Summary!$E$1=Database!$B$1,Database!B543,IF(Summary!$E$1=Database!$C$1,Database!C543,IF(Summary!$E$1=Database!$D$1,Database!D543,IF(Summary!$E$1=Database!$E$1,Database!E543,IF(Summary!$E$1=Database!$F$1,Database!F543,IF(Summary!$E$1=Database!$G$1,Database!G543,IF(Summary!$E$1=Database!$H$1,Database!H543))))))))</f>
        <v>All environmental permits required to conduct operations (current or proposed) at the facility are in place</v>
      </c>
      <c r="E20" s="10" t="str">
        <f>IF(Summary!$E$1=Database!$A$1,Database!A561,IF(Summary!$E$1=Database!$B$1,Database!B561,IF(Summary!$E$1=Database!$C$1,Database!C561,IF(Summary!$E$1=Database!$D$1,Database!D561,IF(Summary!$E$1=Database!$E$1,Database!E561,IF(Summary!$E$1=Database!$F$1,Database!F561,IF(Summary!$E$1=Database!$G$1,Database!G561,IF(Summary!$E$1=Database!$H$1,Database!H561))))))))</f>
        <v>Overall Business License is available, but Individual permits are not</v>
      </c>
      <c r="F20" s="10" t="str">
        <f>IF(Summary!$E$1=Database!$A$1,Database!A579,IF(Summary!$E$1=Database!$B$1,Database!B579,IF(Summary!$E$1=Database!$C$1,Database!C579,IF(Summary!$E$1=Database!$D$1,Database!D579,IF(Summary!$E$1=Database!$E$1,Database!E579,IF(Summary!$E$1=Database!$F$1,Database!F579,IF(Summary!$E$1=Database!$G$1,Database!G579,IF(Summary!$E$1=Database!$H$1,Database!H579))))))))</f>
        <v>Permits are not available for review
Score at 0 if Unknown</v>
      </c>
      <c r="G20" s="55"/>
      <c r="H20" s="7"/>
      <c r="I20" s="7"/>
      <c r="J20" s="73"/>
      <c r="K20" s="73"/>
      <c r="L20" s="73"/>
    </row>
    <row r="21" spans="1:14" s="45" customFormat="1" ht="84" x14ac:dyDescent="0.2">
      <c r="B21" s="206" t="s">
        <v>3702</v>
      </c>
      <c r="C21" s="61" t="str">
        <f>IF(Summary!$E$1=Database!$A$1,Database!A526,IF(Summary!$E$1=Database!$B$1,Database!B526,IF(Summary!$E$1=Database!$C$1,Database!C526,IF(Summary!$E$1=Database!$D$1,Database!D526,IF(Summary!$E$1=Database!$E$1,Database!E526,IF(Summary!$E$1=Database!$F$1,Database!F526,IF(Summary!$E$1=Database!$G$1,Database!G526,IF(Summary!$E$1=Database!$H$1,Database!H526))))))))</f>
        <v>Groundwater Contamination</v>
      </c>
      <c r="D21" s="10" t="str">
        <f>IF(Summary!$E$1=Database!$A$1,Database!A544,IF(Summary!$E$1=Database!$B$1,Database!B544,IF(Summary!$E$1=Database!$C$1,Database!C544,IF(Summary!$E$1=Database!$D$1,Database!D544,IF(Summary!$E$1=Database!$E$1,Database!E544,IF(Summary!$E$1=Database!$F$1,Database!F544,IF(Summary!$E$1=Database!$G$1,Database!G544,IF(Summary!$E$1=Database!$H$1,Database!H544))))))))</f>
        <v>The site soils or groundwater free of chemical contamination. There has been any investigation of, or remediation of the soil or water at the facility (Include investigations by a government authority or other parties. [ Please provide details of corrective actions taken by the company or forced by the government.]</v>
      </c>
      <c r="E21" s="10" t="str">
        <f>IF(Summary!$E$1=Database!$A$1,Database!A562,IF(Summary!$E$1=Database!$B$1,Database!B562,IF(Summary!$E$1=Database!$C$1,Database!C562,IF(Summary!$E$1=Database!$D$1,Database!D562,IF(Summary!$E$1=Database!$E$1,Database!E562,IF(Summary!$E$1=Database!$F$1,Database!F562,IF(Summary!$E$1=Database!$G$1,Database!G562,IF(Summary!$E$1=Database!$H$1,Database!H562))))))))</f>
        <v>Isolated event occurs, but corrected promptly</v>
      </c>
      <c r="F21" s="10" t="str">
        <f>IF(Summary!$E$1=Database!$A$1,Database!A580,IF(Summary!$E$1=Database!$B$1,Database!B580,IF(Summary!$E$1=Database!$C$1,Database!C580,IF(Summary!$E$1=Database!$D$1,Database!D580,IF(Summary!$E$1=Database!$E$1,Database!E580,IF(Summary!$E$1=Database!$F$1,Database!F580,IF(Summary!$E$1=Database!$G$1,Database!G580,IF(Summary!$E$1=Database!$H$1,Database!H580))))))))</f>
        <v>Repeated groundwater contamination events are documented.
Score at 0 if Unknown</v>
      </c>
      <c r="G21" s="55"/>
      <c r="H21" s="7"/>
      <c r="I21" s="7"/>
      <c r="J21" s="78"/>
      <c r="K21" s="78"/>
      <c r="L21" s="78"/>
    </row>
    <row r="22" spans="1:14" ht="48" x14ac:dyDescent="0.2">
      <c r="B22" s="206" t="s">
        <v>3704</v>
      </c>
      <c r="C22" s="61" t="str">
        <f>IF(Summary!$E$1=Database!$A$1,Database!A527,IF(Summary!$E$1=Database!$B$1,Database!B527,IF(Summary!$E$1=Database!$C$1,Database!C527,IF(Summary!$E$1=Database!$D$1,Database!D527,IF(Summary!$E$1=Database!$E$1,Database!E527,IF(Summary!$E$1=Database!$F$1,Database!F527,IF(Summary!$E$1=Database!$G$1,Database!G527,IF(Summary!$E$1=Database!$H$1,Database!H527))))))))</f>
        <v>Government Fines</v>
      </c>
      <c r="D22" s="10" t="str">
        <f>IF(Summary!$E$1=Database!$A$1,Database!A545,IF(Summary!$E$1=Database!$B$1,Database!B545,IF(Summary!$E$1=Database!$C$1,Database!C545,IF(Summary!$E$1=Database!$D$1,Database!D545,IF(Summary!$E$1=Database!$E$1,Database!E545,IF(Summary!$E$1=Database!$F$1,Database!F545,IF(Summary!$E$1=Database!$G$1,Database!G545,IF(Summary!$E$1=Database!$H$1,Database!H545))))))))</f>
        <v>During the last 5 years, the company been free of fine and violation notices from Government agencies. If the company received such notices, please provide details.</v>
      </c>
      <c r="E22" s="10" t="str">
        <f>IF(Summary!$E$1=Database!$A$1,Database!A563,IF(Summary!$E$1=Database!$B$1,Database!B563,IF(Summary!$E$1=Database!$C$1,Database!C563,IF(Summary!$E$1=Database!$D$1,Database!D563,IF(Summary!$E$1=Database!$E$1,Database!E563,IF(Summary!$E$1=Database!$F$1,Database!F563,IF(Summary!$E$1=Database!$G$1,Database!G563,IF(Summary!$E$1=Database!$H$1,Database!H563))))))))</f>
        <v>Isolated event occurs, but corrected promptly</v>
      </c>
      <c r="F22" s="10" t="str">
        <f>IF(Summary!$E$1=Database!$A$1,Database!A581,IF(Summary!$E$1=Database!$B$1,Database!B581,IF(Summary!$E$1=Database!$C$1,Database!C581,IF(Summary!$E$1=Database!$D$1,Database!D581,IF(Summary!$E$1=Database!$E$1,Database!E581,IF(Summary!$E$1=Database!$F$1,Database!F581,IF(Summary!$E$1=Database!$G$1,Database!G581,IF(Summary!$E$1=Database!$H$1,Database!H581))))))))</f>
        <v>There have been repeated fines levied by the local Government.
Score at 0 if Unknown</v>
      </c>
      <c r="G22" s="55"/>
      <c r="H22" s="7"/>
      <c r="I22" s="7"/>
      <c r="J22" s="73"/>
      <c r="K22" s="73"/>
      <c r="L22" s="73"/>
    </row>
  </sheetData>
  <sheetProtection algorithmName="SHA-512" hashValue="o3yLinm52+TS2ZAcuMX9ZyGRo0TGtwf3X76bLjZfuhVfOqHX3n/1lP7hpUJmTUlLEjuzbnh0KJ2KXmecJJbuBA==" saltValue="e2rae7vcmCFA5U0rYVBdLQ==" spinCount="100000" sheet="1" objects="1" scenarios="1"/>
  <mergeCells count="1">
    <mergeCell ref="D4:G4"/>
  </mergeCells>
  <phoneticPr fontId="0" type="noConversion"/>
  <dataValidations count="4">
    <dataValidation type="list" allowBlank="1" showInputMessage="1" showErrorMessage="1" sqref="H6:I6 H19:I19 H22:I22" xr:uid="{00000000-0002-0000-0500-000000000000}">
      <formula1>"5,3,0"</formula1>
    </dataValidation>
    <dataValidation type="list" allowBlank="1" showInputMessage="1" showErrorMessage="1" sqref="H7:I7 H9:I10 H14:I18 H20:I21" xr:uid="{00000000-0002-0000-0500-000001000000}">
      <formula1>"5,3,0,N/A"</formula1>
    </dataValidation>
    <dataValidation type="list" allowBlank="1" showInputMessage="1" showErrorMessage="1" sqref="H8:I8" xr:uid="{00000000-0002-0000-0500-000002000000}">
      <formula1>"5,0,N/A"</formula1>
    </dataValidation>
    <dataValidation type="list" allowBlank="1" showInputMessage="1" showErrorMessage="1" sqref="H11:I13" xr:uid="{00000000-0002-0000-0500-000003000000}">
      <formula1>"5,0"</formula1>
    </dataValidation>
  </dataValidations>
  <pageMargins left="0.25" right="0.25" top="0.5" bottom="0.5" header="0.5" footer="0.5"/>
  <pageSetup scale="41" orientation="portrait" r:id="rId1"/>
  <headerFooter alignWithMargins="0">
    <oddFooter>&amp;R&amp;8QF60_Rev 5
Release Date: 10/11/2021</oddFooter>
  </headerFooter>
  <ignoredErrors>
    <ignoredError sqref="F2"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6">
    <pageSetUpPr fitToPage="1"/>
  </sheetPr>
  <dimension ref="A1:I16"/>
  <sheetViews>
    <sheetView showGridLines="0" zoomScaleNormal="100" workbookViewId="0">
      <pane ySplit="5" topLeftCell="A6" activePane="bottomLeft" state="frozen"/>
      <selection activeCell="B4" sqref="B4:E4"/>
      <selection pane="bottomLeft" activeCell="F7" sqref="F7"/>
    </sheetView>
  </sheetViews>
  <sheetFormatPr defaultRowHeight="12.75" x14ac:dyDescent="0.2"/>
  <cols>
    <col min="1" max="1" width="1.5703125" style="11" customWidth="1"/>
    <col min="2" max="2" width="3.7109375" style="44" customWidth="1"/>
    <col min="3" max="3" width="9.7109375" style="44" customWidth="1"/>
    <col min="4" max="7" width="38.7109375" style="11" customWidth="1"/>
    <col min="8" max="9" width="8.7109375" style="34" customWidth="1"/>
  </cols>
  <sheetData>
    <row r="1" spans="1:9" x14ac:dyDescent="0.2">
      <c r="A1" s="73"/>
      <c r="B1" s="75"/>
      <c r="C1" s="75"/>
      <c r="D1" s="73"/>
      <c r="E1" s="73"/>
      <c r="F1" s="73"/>
      <c r="G1" s="73"/>
    </row>
    <row r="2" spans="1:9" ht="18" x14ac:dyDescent="0.2">
      <c r="A2" s="73"/>
      <c r="B2" s="1"/>
      <c r="C2" s="1"/>
      <c r="D2" s="1"/>
      <c r="E2" s="1" t="str">
        <f>IF(Summary!$E$1="English",Database!A64,IF(Summary!$E$1=Database!$B$1,Database!B64,IF(Summary!$E$1=Database!$C$1,Database!C64,IF(Summary!$E$1=Database!$D$1,Database!D64,IF(Summary!$E$1=Database!$E$1,Database!E64,IF(Summary!$E$1=Database!$F$1,Database!F64,IF(Summary!$E$1=Database!$G$1,Database!G64,IF(Summary!$E$1=Database!$H$1,Database!H64))))))))</f>
        <v>Supplier Name</v>
      </c>
      <c r="F2" s="1" t="str">
        <f>IF(Summary!C8=0," ",Summary!C8)</f>
        <v xml:space="preserve"> </v>
      </c>
      <c r="G2" s="1"/>
    </row>
    <row r="3" spans="1:9" x14ac:dyDescent="0.2">
      <c r="A3" s="73"/>
      <c r="B3" s="77"/>
      <c r="C3" s="77"/>
      <c r="D3" s="73"/>
      <c r="E3" s="73"/>
      <c r="F3" s="73"/>
      <c r="G3" s="73"/>
      <c r="H3" s="38">
        <f>H4*0.1</f>
        <v>0</v>
      </c>
      <c r="I3" s="38">
        <f>I4*0.1</f>
        <v>0</v>
      </c>
    </row>
    <row r="4" spans="1:9" ht="23.25" x14ac:dyDescent="0.2">
      <c r="A4" s="73"/>
      <c r="B4" s="2"/>
      <c r="C4" s="3"/>
      <c r="D4" s="198" t="str">
        <f>IF(Summary!$E$1=Database!$A$1,Database!A600,IF(Summary!$E$1=Database!$B$1,Database!B600,IF(Summary!$E$1=Database!$C$1,Database!C600,IF(Summary!$E$1=Database!$D$1,Database!D600,IF(Summary!$E$1=Database!$E$1,Database!E600,IF(Summary!$E$1=Database!$F$1,Database!F600,IF(Summary!$E$1=Database!$G$1,Database!G600,IF(Summary!$E$1=Database!$H$1,Database!H600))))))))</f>
        <v>Security</v>
      </c>
      <c r="E4" s="199" t="str">
        <f>IF(Summary!$E$1="English",Database!A66,IF(Summary!$E$1=Database!$B$1,Database!B66,IF(Summary!$E$1=Database!$C$1,Database!C66,IF(Summary!$E$1=Database!$D$1,Database!D66,IF(Summary!$E$1=Database!$E$1,Database!E66,IF(Summary!$E$1=Database!$F$1,Database!F66,IF(Summary!$E$1=Database!$G$1,Database!G66)))))))</f>
        <v>SCORING  GUIDELINES</v>
      </c>
      <c r="F4" s="199" t="str">
        <f>IF(Summary!$E$1="English",Database!B66,IF(Summary!$E$1=Database!$B$1,Database!C66,IF(Summary!$E$1=Database!$C$1,Database!D66,IF(Summary!$E$1=Database!$D$1,Database!E66,IF(Summary!$E$1=Database!$E$1,Database!F66,IF(Summary!$E$1=Database!$F$1,Database!G66,IF(Summary!$E$1=Database!$G$1,Database!H66)))))))</f>
        <v>打分标准</v>
      </c>
      <c r="G4" s="200" t="str">
        <f>IF(Summary!$E$1="English",Database!C66,IF(Summary!$E$1=Database!$B$1,Database!D66,IF(Summary!$E$1=Database!$C$1,Database!E66,IF(Summary!$E$1=Database!$D$1,Database!F66,IF(Summary!$E$1=Database!$E$1,Database!G66,IF(Summary!$E$1=Database!$F$1,Database!H66,IF(Summary!$E$1=Database!$G$1,Database!I66)))))))</f>
        <v>Direcionamento para Pontuação</v>
      </c>
      <c r="H4" s="39">
        <f>IF(OR(H6="",H14="",H15="",H16=""),0,SUM(H6:H16)/COUNT(H6:H16)/5)</f>
        <v>0</v>
      </c>
      <c r="I4" s="39">
        <f>IF(OR(I6="",I14="",I15="",I16=""),0,SUM(I6:I16)/COUNT(I6:I16)/5)</f>
        <v>0</v>
      </c>
    </row>
    <row r="5" spans="1:9" ht="105.75" customHeight="1" x14ac:dyDescent="0.2">
      <c r="A5" s="41"/>
      <c r="B5" s="9"/>
      <c r="C5" s="9" t="str">
        <f>IF(Summary!$E$1=Database!$A$1,Database!A601,IF(Summary!$E$1=Database!$B$1,Database!B601,IF(Summary!$E$1=Database!$C$1,Database!C601,IF(Summary!$E$1=Database!$D$1,Database!D601,IF(Summary!$E$1=Database!$E$1,Database!E601,IF(Summary!$E$1=Database!$F$1,Database!F601,IF(Summary!$E$1=Database!$G$1,Database!G601,IF(Summary!$E$1=Database!$H$1,Database!H601))))))))</f>
        <v>SCORING  GUIDELINES</v>
      </c>
      <c r="D5" s="4" t="str">
        <f>IF(Summary!$E$1=Database!$A$1,Database!A613,IF(Summary!$E$1=Database!$B$1,Database!B613,IF(Summary!$E$1=Database!$C$1,Database!C613,IF(Summary!$E$1=Database!$D$1,Database!D613,IF(Summary!$E$1=Database!$E$1,Database!E613,IF(Summary!$E$1=Database!$F$1,Database!F613,IF(Summary!$E$1=Database!$G$1,Database!G613,IF(Summary!$E$1=Database!$H$1,Database!H613))))))))</f>
        <v>5 Points 
All documented processes in place with virtually no risk of process failure</v>
      </c>
      <c r="E5" s="4" t="str">
        <f>IF(Summary!$E$1=Database!$A$1,Database!A625,IF(Summary!$E$1=Database!$B$1,Database!B625,IF(Summary!$E$1=Database!$C$1,Database!C625,IF(Summary!$E$1=Database!$D$1,Database!D625,IF(Summary!$E$1=Database!$E$1,Database!E625,IF(Summary!$E$1=Database!$F$1,Database!F625,IF(Summary!$E$1=Database!$G$1,Database!G625,IF(Summary!$E$1=Database!$H$1,Database!H625))))))))</f>
        <v>3 Points 
Most documented processes in place with only occasional risk of process failure</v>
      </c>
      <c r="F5" s="4" t="str">
        <f>IF(Summary!$E$1=Database!$A$1,Database!A637,IF(Summary!$E$1=Database!$B$1,Database!B637,IF(Summary!$E$1=Database!$C$1,Database!C637,IF(Summary!$E$1=Database!$D$1,Database!D637,IF(Summary!$E$1=Database!$E$1,Database!E637,IF(Summary!$E$1=Database!$F$1,Database!F637,IF(Summary!$E$1=Database!$G$1,Database!G637,IF(Summary!$E$1=Database!$H$1,Database!H637))))))))</f>
        <v>0 Points 
Minimal or no documented processes in place.</v>
      </c>
      <c r="G5" s="5" t="str">
        <f>IF(Summary!$E$1=Database!$A$1,Database!A649,IF(Summary!$E$1=Database!$B$1,Database!B649,IF(Summary!$E$1=Database!$C$1,Database!C649,IF(Summary!$E$1=Database!$D$1,Database!D649,IF(Summary!$E$1=Database!$E$1,Database!E649,IF(Summary!$E$1=Database!$F$1,Database!F649,IF(Summary!$E$1=Database!$G$1,Database!G649,IF(Summary!$E$1=Database!$H$1,Database!H649))))))))</f>
        <v>Notes</v>
      </c>
      <c r="H5" s="9" t="str">
        <f>IF(Summary!$E$1=Database!$A$1,Database!A661,IF(Summary!$E$1=Database!$B$1,Database!B661,IF(Summary!$E$1=Database!$C$1,Database!C661,IF(Summary!$E$1=Database!$D$1,Database!D661,IF(Summary!$E$1=Database!$E$1,Database!E661,IF(Summary!$E$1=Database!$F$1,Database!F661,IF(Summary!$E$1=Database!$G$1,Database!G661,IF(Summary!$E$1=Database!$H$1,Database!H661))))))))</f>
        <v>SUPPLIER SELF SCORE</v>
      </c>
      <c r="I5" s="9" t="str">
        <f>IF(Summary!$E$1=Database!$A$1,Database!A662,IF(Summary!$E$1=Database!$B$1,Database!B662,IF(Summary!$E$1=Database!$C$1,Database!C662,IF(Summary!$E$1=Database!$D$1,Database!D662,IF(Summary!$E$1=Database!$E$1,Database!E662,IF(Summary!$E$1=Database!$F$1,Database!F662,IF(Summary!$E$1=Database!$G$1,Database!G662,IF(Summary!$E$1=Database!$H$1,Database!H662))))))))</f>
        <v>GEXPRO SERVICES SCORE</v>
      </c>
    </row>
    <row r="6" spans="1:9" s="46" customFormat="1" ht="109.5" customHeight="1" x14ac:dyDescent="0.2">
      <c r="A6" s="73"/>
      <c r="B6" s="6" t="s">
        <v>126</v>
      </c>
      <c r="C6" s="6" t="str">
        <f>IF(Summary!$E$1=Database!$A$1,Database!A602,IF(Summary!$E$1=Database!$B$1,Database!B602,IF(Summary!$E$1=Database!$C$1,Database!C602,IF(Summary!$E$1=Database!$D$1,Database!D602,IF(Summary!$E$1=Database!$E$1,Database!E602,IF(Summary!$E$1=Database!$F$1,Database!F602,IF(Summary!$E$1=Database!$G$1,Database!G602,IF(Summary!$E$1=Database!$H$1,Database!H602))))))))</f>
        <v>Security Management System</v>
      </c>
      <c r="D6" s="10" t="str">
        <f>IF(Summary!$E$1=Database!$A$1,Database!A614,IF(Summary!$E$1=Database!$B$1,Database!B614,IF(Summary!$E$1=Database!$C$1,Database!C614,IF(Summary!$E$1=Database!$D$1,Database!D614,IF(Summary!$E$1=Database!$E$1,Database!E614,IF(Summary!$E$1=Database!$F$1,Database!F614,IF(Summary!$E$1=Database!$G$1,Database!G614,IF(Summary!$E$1=Database!$H$1,Database!H614))))))))</f>
        <v>The supplier has a Security Management System registered by US Customs &amp; Border Protection to the Customs-Trade Partnership Against Terrorism (C-TPAT)</v>
      </c>
      <c r="E6" s="10" t="str">
        <f>IF(Summary!$E$1=Database!$A$1,Database!A626,IF(Summary!$E$1=Database!$B$1,Database!B626,IF(Summary!$E$1=Database!$C$1,Database!C626,IF(Summary!$E$1=Database!$D$1,Database!D626,IF(Summary!$E$1=Database!$E$1,Database!E626,IF(Summary!$E$1=Database!$F$1,Database!F626,IF(Summary!$E$1=Database!$G$1,Database!G626,IF(Summary!$E$1=Database!$H$1,Database!H626))))))))</f>
        <v>The supplier has a Security Management System compliant with, but not registered to, C-TPAT</v>
      </c>
      <c r="F6" s="10" t="str">
        <f>IF(Summary!$E$1=Database!$A$1,Database!A638,IF(Summary!$E$1=Database!$B$1,Database!B638,IF(Summary!$E$1=Database!$C$1,Database!C638,IF(Summary!$E$1=Database!$D$1,Database!D638,IF(Summary!$E$1=Database!$E$1,Database!E638,IF(Summary!$E$1=Database!$F$1,Database!F638,IF(Summary!$E$1=Database!$G$1,Database!G638,IF(Summary!$E$1=Database!$H$1,Database!H638))))))))</f>
        <v>There is no evidence of a Security Management System
Score at 0 if Unknown</v>
      </c>
      <c r="G6" s="79" t="str">
        <f>IF(Summary!$E$1=Database!$A$1,Database!A650,IF(Summary!$E$1=Database!$B$1,Database!B650,IF(Summary!$E$1=Database!$C$1,Database!C650,IF(Summary!$E$1=Database!$D$1,Database!D650,IF(Summary!$E$1=Database!$E$1,Database!E650,IF(Summary!$E$1=Database!$F$1,Database!F650,IF(Summary!$E$1=Database!$G$1,Database!G650,IF(Summary!$E$1=Database!$H$1,Database!H650))))))))</f>
        <v>Note:  QUESTIONS S1 and S9-S11 ARE MANDATORY, A SCORE OF 0 WILL RESULT IF ANY ARE LEFT BLANK. If the Supplier is registered to C-TPAT, S2-S8 are optional for the Supplier, but must be verified by GEXPRO SERVICES during any site audit.  Please submit copy of C-TPAT registration or registration number. If company does not import or export, mark N/A</v>
      </c>
      <c r="H6" s="7"/>
      <c r="I6" s="7"/>
    </row>
    <row r="7" spans="1:9" s="46" customFormat="1" ht="180.95" customHeight="1" x14ac:dyDescent="0.2">
      <c r="A7" s="73"/>
      <c r="B7" s="6" t="s">
        <v>127</v>
      </c>
      <c r="C7" s="6" t="str">
        <f>IF(Summary!$E$1=Database!$A$1,Database!A603,IF(Summary!$E$1=Database!$B$1,Database!B603,IF(Summary!$E$1=Database!$C$1,Database!C603,IF(Summary!$E$1=Database!$D$1,Database!D603,IF(Summary!$E$1=Database!$E$1,Database!E603,IF(Summary!$E$1=Database!$F$1,Database!F603,IF(Summary!$E$1=Database!$G$1,Database!G603,IF(Summary!$E$1=Database!$H$1,Database!H603))))))))</f>
        <v>Container Inspection</v>
      </c>
      <c r="D7" s="58" t="str">
        <f>IF(Summary!$E$1=Database!$A$1,Database!A615,IF(Summary!$E$1=Database!$B$1,Database!B615,IF(Summary!$E$1=Database!$C$1,Database!C615,IF(Summary!$E$1=Database!$D$1,Database!D615,IF(Summary!$E$1=Database!$E$1,Database!E615,IF(Summary!$E$1=Database!$F$1,Database!F615,IF(Summary!$E$1=Database!$G$1,Database!G615,IF(Summary!$E$1=Database!$H$1,Database!H615))))))))</f>
        <v>Containers are protected against access to unauthorized persons.  Written security procedures covering loading of containers to prevent introduction of unauthorized material.  Containers and trailers go through a documented 7-point inspection to confirm integrity of seals.  High security seals compliant to ISO PAS 17712 are utilized.  Designated employees are used to apply seals.  Procedures are in place to address security breach and subsequent neutralization.</v>
      </c>
      <c r="E7" s="58" t="str">
        <f>IF(Summary!$E$1=Database!$A$1,Database!A627,IF(Summary!$E$1=Database!$B$1,Database!B627,IF(Summary!$E$1=Database!$C$1,Database!C627,IF(Summary!$E$1=Database!$D$1,Database!D627,IF(Summary!$E$1=Database!$E$1,Database!E627,IF(Summary!$E$1=Database!$F$1,Database!F627,IF(Summary!$E$1=Database!$G$1,Database!G627,IF(Summary!$E$1=Database!$H$1,Database!H627))))))))</f>
        <v>Written security procedures exist, covering loading of containers to prevent introduction of unauthorized material.  Containers and trailers go through inspection, but documentation is inconsistent.  Seals are used but not compliant to ISO PAS 17712.</v>
      </c>
      <c r="F7" s="58" t="str">
        <f>IF(Summary!$E$1=Database!$A$1,Database!A639,IF(Summary!$E$1=Database!$B$1,Database!B639,IF(Summary!$E$1=Database!$C$1,Database!C639,IF(Summary!$E$1=Database!$D$1,Database!D639,IF(Summary!$E$1=Database!$E$1,Database!E639,IF(Summary!$E$1=Database!$F$1,Database!F639,IF(Summary!$E$1=Database!$G$1,Database!G639,IF(Summary!$E$1=Database!$H$1,Database!H639))))))))</f>
        <v>No procedures exist or no container inspection is performed or documented.</v>
      </c>
      <c r="G7" s="54"/>
      <c r="H7" s="7"/>
      <c r="I7" s="7"/>
    </row>
    <row r="8" spans="1:9" s="46" customFormat="1" ht="182.25" customHeight="1" x14ac:dyDescent="0.2">
      <c r="A8" s="73"/>
      <c r="B8" s="6" t="s">
        <v>128</v>
      </c>
      <c r="C8" s="6" t="str">
        <f>IF(Summary!$E$1=Database!$A$1,Database!A604,IF(Summary!$E$1=Database!$B$1,Database!B604,IF(Summary!$E$1=Database!$C$1,Database!C604,IF(Summary!$E$1=Database!$D$1,Database!D604,IF(Summary!$E$1=Database!$E$1,Database!E604,IF(Summary!$E$1=Database!$F$1,Database!F604,IF(Summary!$E$1=Database!$G$1,Database!G604,IF(Summary!$E$1=Database!$H$1,Database!H604))))))))</f>
        <v>Procedural Security</v>
      </c>
      <c r="D8" s="58" t="str">
        <f>IF(Summary!$E$1=Database!$A$1,Database!A616,IF(Summary!$E$1=Database!$B$1,Database!B616,IF(Summary!$E$1=Database!$C$1,Database!C616,IF(Summary!$E$1=Database!$D$1,Database!D616,IF(Summary!$E$1=Database!$E$1,Database!E616,IF(Summary!$E$1=Database!$F$1,Database!F616,IF(Summary!$E$1=Database!$G$1,Database!G616,IF(Summary!$E$1=Database!$H$1,Database!H616))))))))</f>
        <v>Process exists to notify US Customs and Border Protection if suspicious activity is detected.  Discrepancies such as shortages or overages are investigated.  Delivery drivers are positively identified prior to unloading cargo.  Checks are in place to verify the legibility and accuracy of documentation.  Document control includes the safeguarding of information and computer access.  Cargo is verified for weight, identification, labeling, and piece count.</v>
      </c>
      <c r="E8" s="58" t="str">
        <f>IF(Summary!$E$1=Database!$A$1,Database!A628,IF(Summary!$E$1=Database!$B$1,Database!B628,IF(Summary!$E$1=Database!$C$1,Database!C628,IF(Summary!$E$1=Database!$D$1,Database!D628,IF(Summary!$E$1=Database!$E$1,Database!E628,IF(Summary!$E$1=Database!$F$1,Database!F628,IF(Summary!$E$1=Database!$G$1,Database!G628,IF(Summary!$E$1=Database!$H$1,Database!H628))))))))</f>
        <v xml:space="preserve">Notification to local agency exists, but not to US CBP.  Procedures exist for the investigation of discrepancies, identification of delivery drivers, and cargo verification, but no records are maintained.
</v>
      </c>
      <c r="F8" s="58" t="str">
        <f>IF(Summary!$E$1=Database!$A$1,Database!A640,IF(Summary!$E$1=Database!$B$1,Database!B640,IF(Summary!$E$1=Database!$C$1,Database!C640,IF(Summary!$E$1=Database!$D$1,Database!D640,IF(Summary!$E$1=Database!$E$1,Database!E640,IF(Summary!$E$1=Database!$F$1,Database!F640,IF(Summary!$E$1=Database!$G$1,Database!G640,IF(Summary!$E$1=Database!$H$1,Database!H640))))))))</f>
        <v>No procedures exist or those that exist are not followed.</v>
      </c>
      <c r="G8" s="54"/>
      <c r="H8" s="7"/>
      <c r="I8" s="7"/>
    </row>
    <row r="9" spans="1:9" s="46" customFormat="1" ht="174.75" customHeight="1" x14ac:dyDescent="0.2">
      <c r="A9" s="73"/>
      <c r="B9" s="6" t="s">
        <v>129</v>
      </c>
      <c r="C9" s="6" t="str">
        <f>IF(Summary!$E$1=Database!$A$1,Database!A605,IF(Summary!$E$1=Database!$B$1,Database!B605,IF(Summary!$E$1=Database!$C$1,Database!C605,IF(Summary!$E$1=Database!$D$1,Database!D605,IF(Summary!$E$1=Database!$E$1,Database!E605,IF(Summary!$E$1=Database!$F$1,Database!F605,IF(Summary!$E$1=Database!$G$1,Database!G605,IF(Summary!$E$1=Database!$H$1,Database!H605))))))))</f>
        <v>Physical Security</v>
      </c>
      <c r="D9" s="10" t="str">
        <f>IF(Summary!$E$1=Database!$A$1,Database!A617,IF(Summary!$E$1=Database!$B$1,Database!B617,IF(Summary!$E$1=Database!$C$1,Database!C617,IF(Summary!$E$1=Database!$D$1,Database!D617,IF(Summary!$E$1=Database!$E$1,Database!E617,IF(Summary!$E$1=Database!$F$1,Database!F617,IF(Summary!$E$1=Database!$G$1,Database!G617,IF(Summary!$E$1=Database!$H$1,Database!H617))))))))</f>
        <v>Facilities have fencing or barriers to deter unauthroized access.  Access points are manned.  Perimeter barriers are periodically inspected for damage.  Private or passenger vehicles are prohibited in cargo areas.  External access points (windows, gates, doors) are secured with locking devices.  Locks and keys are controlled by management.  Adequete lighting exists in cargo areas.  Alarm or video surveillance systems are in use.</v>
      </c>
      <c r="E9" s="10" t="str">
        <f>IF(Summary!$E$1=Database!$A$1,Database!A629,IF(Summary!$E$1=Database!$B$1,Database!B629,IF(Summary!$E$1=Database!$C$1,Database!C629,IF(Summary!$E$1=Database!$D$1,Database!D629,IF(Summary!$E$1=Database!$E$1,Database!E629,IF(Summary!$E$1=Database!$F$1,Database!F629,IF(Summary!$E$1=Database!$G$1,Database!G629,IF(Summary!$E$1=Database!$H$1,Database!H629))))))))</f>
        <v>Facilities have fencing or barriers, but access points are not manned or perimeter barriers are not periodically inspected for damage.  Private vehicles are prohibited in cargo areas.  External access points (windows, gates, doors) are secured with locking devices.  No alarm or video surveillance systems are in use.</v>
      </c>
      <c r="F9" s="10" t="str">
        <f>IF(Summary!$E$1=Database!$A$1,Database!A641,IF(Summary!$E$1=Database!$B$1,Database!B641,IF(Summary!$E$1=Database!$C$1,Database!C641,IF(Summary!$E$1=Database!$D$1,Database!D641,IF(Summary!$E$1=Database!$E$1,Database!E641,IF(Summary!$E$1=Database!$F$1,Database!F641,IF(Summary!$E$1=Database!$G$1,Database!G641,IF(Summary!$E$1=Database!$H$1,Database!H641))))))))</f>
        <v>External access points are not manned or inspected for damage.  Lighting in cargo areas is insufficent.  No alarm or surveillance systems exist.</v>
      </c>
      <c r="G9" s="54"/>
      <c r="H9" s="7"/>
      <c r="I9" s="7"/>
    </row>
    <row r="10" spans="1:9" s="46" customFormat="1" ht="147.75" customHeight="1" x14ac:dyDescent="0.2">
      <c r="A10" s="73"/>
      <c r="B10" s="6" t="s">
        <v>130</v>
      </c>
      <c r="C10" s="6" t="str">
        <f>IF(Summary!$E$1=Database!$A$1,Database!A606,IF(Summary!$E$1=Database!$B$1,Database!B606,IF(Summary!$E$1=Database!$C$1,Database!C606,IF(Summary!$E$1=Database!$D$1,Database!D606,IF(Summary!$E$1=Database!$E$1,Database!E606,IF(Summary!$E$1=Database!$F$1,Database!F606,IF(Summary!$E$1=Database!$G$1,Database!G606,IF(Summary!$E$1=Database!$H$1,Database!H606))))))))</f>
        <v>Access Controls</v>
      </c>
      <c r="D10" s="10" t="str">
        <f>IF(Summary!$E$1=Database!$A$1,Database!A618,IF(Summary!$E$1=Database!$B$1,Database!B618,IF(Summary!$E$1=Database!$C$1,Database!C618,IF(Summary!$E$1=Database!$D$1,Database!D618,IF(Summary!$E$1=Database!$E$1,Database!E618,IF(Summary!$E$1=Database!$F$1,Database!F618,IF(Summary!$E$1=Database!$G$1,Database!G618,IF(Summary!$E$1=Database!$H$1,Database!H618))))))))</f>
        <v>Access controls exist to positively identify employees, visitors, and suppliers at all points of entry.  Visitors are signed in and given badges and escorted.  Loading areas are restricted to employees only.  Perimeter has security fencing.  Procedures exist to safeguard and prevent unauthorized access to the on-site or off-site computer systems.  Packages are periodically screened prior to distribution.</v>
      </c>
      <c r="E10" s="10" t="str">
        <f>IF(Summary!$E$1=Database!$A$1,Database!A630,IF(Summary!$E$1=Database!$B$1,Database!B630,IF(Summary!$E$1=Database!$C$1,Database!C630,IF(Summary!$E$1=Database!$D$1,Database!D630,IF(Summary!$E$1=Database!$E$1,Database!E630,IF(Summary!$E$1=Database!$F$1,Database!F630,IF(Summary!$E$1=Database!$G$1,Database!G630,IF(Summary!$E$1=Database!$H$1,Database!H630))))))))</f>
        <v>Visitors are signed in, but may not receive badges.  Inconsistent enforcement with material suppliers in loading areas. Perimeter has security fencing.</v>
      </c>
      <c r="F10" s="10" t="str">
        <f>IF(Summary!$E$1=Database!$A$1,Database!A642,IF(Summary!$E$1=Database!$B$1,Database!B642,IF(Summary!$E$1=Database!$C$1,Database!C642,IF(Summary!$E$1=Database!$D$1,Database!D642,IF(Summary!$E$1=Database!$E$1,Database!E642,IF(Summary!$E$1=Database!$F$1,Database!F642,IF(Summary!$E$1=Database!$G$1,Database!G642,IF(Summary!$E$1=Database!$H$1,Database!H642))))))))</f>
        <v>Visitors are not signed in, no controls of loading areas. No security fencing.  No IT security systems in place.</v>
      </c>
      <c r="G10" s="54"/>
      <c r="H10" s="7"/>
      <c r="I10" s="7"/>
    </row>
    <row r="11" spans="1:9" s="46" customFormat="1" ht="95.25" customHeight="1" x14ac:dyDescent="0.2">
      <c r="A11" s="73"/>
      <c r="B11" s="6" t="s">
        <v>131</v>
      </c>
      <c r="C11" s="6" t="str">
        <f>IF(Summary!$E$1=Database!$A$1,Database!A607,IF(Summary!$E$1=Database!$B$1,Database!B607,IF(Summary!$E$1=Database!$C$1,Database!C607,IF(Summary!$E$1=Database!$D$1,Database!D607,IF(Summary!$E$1=Database!$E$1,Database!E607,IF(Summary!$E$1=Database!$F$1,Database!F607,IF(Summary!$E$1=Database!$G$1,Database!G607,IF(Summary!$E$1=Database!$H$1,Database!H607))))))))</f>
        <v>Personnel Security</v>
      </c>
      <c r="D11" s="10" t="str">
        <f>IF(Summary!$E$1=Database!$A$1,Database!A619,IF(Summary!$E$1=Database!$B$1,Database!B619,IF(Summary!$E$1=Database!$C$1,Database!C619,IF(Summary!$E$1=Database!$D$1,Database!D619,IF(Summary!$E$1=Database!$E$1,Database!E619,IF(Summary!$E$1=Database!$F$1,Database!F619,IF(Summary!$E$1=Database!$G$1,Database!G619,IF(Summary!$E$1=Database!$H$1,Database!H619))))))))</f>
        <v>When allowed by law, at the time of, or prior to, hiring background checks are performed and documented.  Security training is conducted and documented.</v>
      </c>
      <c r="E11" s="10" t="str">
        <f>IF(Summary!$E$1=Database!$A$1,Database!A631,IF(Summary!$E$1=Database!$B$1,Database!B631,IF(Summary!$E$1=Database!$C$1,Database!C631,IF(Summary!$E$1=Database!$D$1,Database!D631,IF(Summary!$E$1=Database!$E$1,Database!E631,IF(Summary!$E$1=Database!$F$1,Database!F631,IF(Summary!$E$1=Database!$G$1,Database!G631,IF(Summary!$E$1=Database!$H$1,Database!H631))))))))</f>
        <v>When allowed by law, at the time of, or prior to, hiring background checks are performed but not consistently documented.  Security training is conducted but not documented.</v>
      </c>
      <c r="F11" s="10" t="str">
        <f>IF(Summary!$E$1=Database!$A$1,Database!A643,IF(Summary!$E$1=Database!$B$1,Database!B643,IF(Summary!$E$1=Database!$C$1,Database!C643,IF(Summary!$E$1=Database!$D$1,Database!D643,IF(Summary!$E$1=Database!$E$1,Database!E643,IF(Summary!$E$1=Database!$F$1,Database!F643,IF(Summary!$E$1=Database!$G$1,Database!G643,IF(Summary!$E$1=Database!$H$1,Database!H643))))))))</f>
        <v>No background checks are performed prior to hiring.  No security training is performed.</v>
      </c>
      <c r="G11" s="54"/>
      <c r="H11" s="7"/>
      <c r="I11" s="7"/>
    </row>
    <row r="12" spans="1:9" s="46" customFormat="1" ht="109.5" customHeight="1" x14ac:dyDescent="0.2">
      <c r="A12" s="73"/>
      <c r="B12" s="6" t="s">
        <v>132</v>
      </c>
      <c r="C12" s="6" t="str">
        <f>IF(Summary!$E$1=Database!$A$1,Database!A608,IF(Summary!$E$1=Database!$B$1,Database!B608,IF(Summary!$E$1=Database!$C$1,Database!C608,IF(Summary!$E$1=Database!$D$1,Database!D608,IF(Summary!$E$1=Database!$E$1,Database!E608,IF(Summary!$E$1=Database!$F$1,Database!F608,IF(Summary!$E$1=Database!$G$1,Database!G608,IF(Summary!$E$1=Database!$H$1,Database!H608))))))))</f>
        <v>Security &amp; Threat Awareness</v>
      </c>
      <c r="D12" s="10" t="str">
        <f>IF(Summary!$E$1=Database!$A$1,Database!A620,IF(Summary!$E$1=Database!$B$1,Database!B620,IF(Summary!$E$1=Database!$C$1,Database!C620,IF(Summary!$E$1=Database!$D$1,Database!D620,IF(Summary!$E$1=Database!$E$1,Database!E620,IF(Summary!$E$1=Database!$F$1,Database!F620,IF(Summary!$E$1=Database!$G$1,Database!G620,IF(Summary!$E$1=Database!$H$1,Database!H620))))))))</f>
        <v>Established and maintained Security &amp; Threat Awareness Program.  Employees are made a ware of the program and trained accordingly.  Incentives are offered and tracked for active participation in the program and reporting suspicious behavior.</v>
      </c>
      <c r="E12" s="10" t="str">
        <f>IF(Summary!$E$1=Database!$A$1,Database!A632,IF(Summary!$E$1=Database!$B$1,Database!B632,IF(Summary!$E$1=Database!$C$1,Database!C632,IF(Summary!$E$1=Database!$D$1,Database!D632,IF(Summary!$E$1=Database!$E$1,Database!E632,IF(Summary!$E$1=Database!$F$1,Database!F632,IF(Summary!$E$1=Database!$G$1,Database!G632,IF(Summary!$E$1=Database!$H$1,Database!H632))))))))</f>
        <v>Employees are made aware of the program, but formal training is not performed.  Process exists for offering incentives for active program participation, but no evidence of incentive distribution exists.</v>
      </c>
      <c r="F12" s="10" t="str">
        <f>IF(Summary!$E$1=Database!$A$1,Database!A644,IF(Summary!$E$1=Database!$B$1,Database!B644,IF(Summary!$E$1=Database!$C$1,Database!C644,IF(Summary!$E$1=Database!$D$1,Database!D644,IF(Summary!$E$1=Database!$E$1,Database!E644,IF(Summary!$E$1=Database!$F$1,Database!F644,IF(Summary!$E$1=Database!$G$1,Database!G644,IF(Summary!$E$1=Database!$H$1,Database!H644))))))))</f>
        <v>No training is performed or is not documented.  Incentives are not provided for active participation in the program.</v>
      </c>
      <c r="G12" s="54"/>
      <c r="H12" s="7"/>
      <c r="I12" s="7"/>
    </row>
    <row r="13" spans="1:9" s="46" customFormat="1" ht="128.25" customHeight="1" x14ac:dyDescent="0.2">
      <c r="A13" s="73"/>
      <c r="B13" s="6" t="s">
        <v>133</v>
      </c>
      <c r="C13" s="6" t="str">
        <f>IF(Summary!$E$1=Database!$A$1,Database!A609,IF(Summary!$E$1=Database!$B$1,Database!B609,IF(Summary!$E$1=Database!$C$1,Database!C609,IF(Summary!$E$1=Database!$D$1,Database!D609,IF(Summary!$E$1=Database!$E$1,Database!E609,IF(Summary!$E$1=Database!$F$1,Database!F609,IF(Summary!$E$1=Database!$G$1,Database!G609,IF(Summary!$E$1=Database!$H$1,Database!H609))))))))</f>
        <v>Information Technology Security</v>
      </c>
      <c r="D13" s="10" t="str">
        <f>IF(Summary!$E$1=Database!$A$1,Database!A621,IF(Summary!$E$1=Database!$B$1,Database!B621,IF(Summary!$E$1=Database!$C$1,Database!C621,IF(Summary!$E$1=Database!$D$1,Database!D621,IF(Summary!$E$1=Database!$E$1,Database!E621,IF(Summary!$E$1=Database!$F$1,Database!F621,IF(Summary!$E$1=Database!$G$1,Database!G621,IF(Summary!$E$1=Database!$H$1,Database!H621))))))))</f>
        <v>Process in place to require periodic changes to computer system passwords.  IT system security refresher training is conducted and documented.  Process in place to detect and address improper access, tampering, or altering of business data - with processes in place to address such abuse.</v>
      </c>
      <c r="E13" s="10" t="str">
        <f>IF(Summary!$E$1=Database!$A$1,Database!A633,IF(Summary!$E$1=Database!$B$1,Database!B633,IF(Summary!$E$1=Database!$C$1,Database!C633,IF(Summary!$E$1=Database!$D$1,Database!D633,IF(Summary!$E$1=Database!$E$1,Database!E633,IF(Summary!$E$1=Database!$F$1,Database!F633,IF(Summary!$E$1=Database!$G$1,Database!G633,IF(Summary!$E$1=Database!$H$1,Database!H633))))))))</f>
        <v>Process in place to require periodic changes to computer system passwords, but enforcement is not evident.  IT system security refresher training is conducted but may not be documented.  Process in place to detect and address improper access, tampering, or altering of business data - with processes in place to address such abuse.</v>
      </c>
      <c r="F13" s="10" t="str">
        <f>IF(Summary!$E$1=Database!$A$1,Database!A645,IF(Summary!$E$1=Database!$B$1,Database!B645,IF(Summary!$E$1=Database!$C$1,Database!C645,IF(Summary!$E$1=Database!$D$1,Database!D645,IF(Summary!$E$1=Database!$E$1,Database!E645,IF(Summary!$E$1=Database!$F$1,Database!F645,IF(Summary!$E$1=Database!$G$1,Database!G645,IF(Summary!$E$1=Database!$H$1,Database!H645))))))))</f>
        <v>IT system password changes are not required periodically or not enforced.  System security refresher training is not performed or not documented.</v>
      </c>
      <c r="G13" s="54"/>
      <c r="H13" s="7"/>
      <c r="I13" s="7"/>
    </row>
    <row r="14" spans="1:9" s="46" customFormat="1" ht="128.25" customHeight="1" x14ac:dyDescent="0.2">
      <c r="A14" s="73"/>
      <c r="B14" s="6" t="s">
        <v>134</v>
      </c>
      <c r="C14" s="6" t="str">
        <f>IF(Summary!$E$1=Database!$A$1,Database!A610,IF(Summary!$E$1=Database!$B$1,Database!B610,IF(Summary!$E$1=Database!$C$1,Database!C610,IF(Summary!$E$1=Database!$D$1,Database!D610,IF(Summary!$E$1=Database!$E$1,Database!E610,IF(Summary!$E$1=Database!$F$1,Database!F610,IF(Summary!$E$1=Database!$G$1,Database!G610,IF(Summary!$E$1=Database!$H$1,Database!H610))))))))</f>
        <v>ITAR Security</v>
      </c>
      <c r="D14" s="81" t="str">
        <f>IF(Summary!$E$1=Database!$A$1,Database!A622,IF(Summary!$E$1=Database!$B$1,Database!B622,IF(Summary!$E$1=Database!$C$1,Database!C622,IF(Summary!$E$1=Database!$D$1,Database!D622,IF(Summary!$E$1=Database!$E$1,Database!E622,IF(Summary!$E$1=Database!$F$1,Database!F622,IF(Summary!$E$1=Database!$G$1,Database!G622,IF(Summary!$E$1=Database!$H$1,Database!H622))))))))</f>
        <v>ITAR registered companies only: Supplier provides adequate security on all "covered contractor information system", as that term is defined in DFARS 252.204-7012 Safeguarding Covered Defense information and Cyber incident Reporting</v>
      </c>
      <c r="E14" s="48"/>
      <c r="F14" s="81" t="str">
        <f>IF(Summary!$E$1=Database!$A$1,Database!A646,IF(Summary!$E$1=Database!$B$1,Database!B646,IF(Summary!$E$1=Database!$C$1,Database!C646,IF(Summary!$E$1=Database!$D$1,Database!D646,IF(Summary!$E$1=Database!$E$1,Database!E646,IF(Summary!$E$1=Database!$F$1,Database!F646,IF(Summary!$E$1=Database!$G$1,Database!G646,IF(Summary!$E$1=Database!$H$1,Database!H646))))))))</f>
        <v>ITAR registered companies only: Supplier does not provide adequate security on all "covered contractor information system", as that term is defined in DFARS 252.204-7012 Safeguarding Covered Defense information and Cyber incident Reporting</v>
      </c>
      <c r="G14" s="54"/>
      <c r="H14" s="7"/>
      <c r="I14" s="7"/>
    </row>
    <row r="15" spans="1:9" s="46" customFormat="1" ht="128.25" customHeight="1" x14ac:dyDescent="0.2">
      <c r="A15" s="73"/>
      <c r="B15" s="6" t="s">
        <v>135</v>
      </c>
      <c r="C15" s="6" t="str">
        <f>IF(Summary!$E$1=Database!$A$1,Database!A611,IF(Summary!$E$1=Database!$B$1,Database!B611,IF(Summary!$E$1=Database!$C$1,Database!C611,IF(Summary!$E$1=Database!$D$1,Database!D611,IF(Summary!$E$1=Database!$E$1,Database!E611,IF(Summary!$E$1=Database!$F$1,Database!F611,IF(Summary!$E$1=Database!$G$1,Database!G611,IF(Summary!$E$1=Database!$H$1,Database!H611))))))))</f>
        <v>ITAR Security</v>
      </c>
      <c r="D15" s="81" t="str">
        <f>IF(Summary!$E$1=Database!$A$1,Database!A623,IF(Summary!$E$1=Database!$B$1,Database!B623,IF(Summary!$E$1=Database!$C$1,Database!C623,IF(Summary!$E$1=Database!$D$1,Database!D623,IF(Summary!$E$1=Database!$E$1,Database!E623,IF(Summary!$E$1=Database!$F$1,Database!F623,IF(Summary!$E$1=Database!$G$1,Database!G623,IF(Summary!$E$1=Database!$H$1,Database!H623))))))))</f>
        <v>ITAR registered companies only: Supplier is in full compliance with the entire DFARS 252.204-7012 requirements</v>
      </c>
      <c r="E15" s="48"/>
      <c r="F15" s="81" t="str">
        <f>IF(Summary!$E$1=Database!$A$1,Database!A647,IF(Summary!$E$1=Database!$B$1,Database!B647,IF(Summary!$E$1=Database!$C$1,Database!C647,IF(Summary!$E$1=Database!$D$1,Database!D647,IF(Summary!$E$1=Database!$E$1,Database!E647,IF(Summary!$E$1=Database!$F$1,Database!F647,IF(Summary!$E$1=Database!$G$1,Database!G647,IF(Summary!$E$1=Database!$H$1,Database!H647))))))))</f>
        <v>ITAR registered companies only: Supplier is not in full compliance with the entire DFARS 252.204-7012 requirements</v>
      </c>
      <c r="G15" s="54"/>
      <c r="H15" s="7"/>
      <c r="I15" s="7"/>
    </row>
    <row r="16" spans="1:9" s="46" customFormat="1" ht="128.25" customHeight="1" x14ac:dyDescent="0.2">
      <c r="A16" s="73"/>
      <c r="B16" s="6" t="s">
        <v>136</v>
      </c>
      <c r="C16" s="6" t="str">
        <f>IF(Summary!$E$1=Database!$A$1,Database!A612,IF(Summary!$E$1=Database!$B$1,Database!B612,IF(Summary!$E$1=Database!$C$1,Database!C612,IF(Summary!$E$1=Database!$D$1,Database!D612,IF(Summary!$E$1=Database!$E$1,Database!E612,IF(Summary!$E$1=Database!$F$1,Database!F612,IF(Summary!$E$1=Database!$G$1,Database!G612,IF(Summary!$E$1=Database!$H$1,Database!H612))))))))</f>
        <v>ITAR Security</v>
      </c>
      <c r="D16" s="81" t="str">
        <f>IF(Summary!$E$1=Database!$A$1,Database!A624,IF(Summary!$E$1=Database!$B$1,Database!B624,IF(Summary!$E$1=Database!$C$1,Database!C624,IF(Summary!$E$1=Database!$D$1,Database!D624,IF(Summary!$E$1=Database!$E$1,Database!E624,IF(Summary!$E$1=Database!$F$1,Database!F624,IF(Summary!$E$1=Database!$G$1,Database!G624,IF(Summary!$E$1=Database!$H$1,Database!H624))))))))</f>
        <v>ITAR registered companies only: Supplier is in full compliance with the NIST SP 800-171 requirements as defined in DFARS 252.204-7012 [OCT 2016]</v>
      </c>
      <c r="E16" s="48"/>
      <c r="F16" s="81" t="str">
        <f>IF(Summary!$E$1=Database!$A$1,Database!A648,IF(Summary!$E$1=Database!$B$1,Database!B648,IF(Summary!$E$1=Database!$C$1,Database!C648,IF(Summary!$E$1=Database!$D$1,Database!D648,IF(Summary!$E$1=Database!$E$1,Database!E648,IF(Summary!$E$1=Database!$F$1,Database!F648,IF(Summary!$E$1=Database!$G$1,Database!G648,IF(Summary!$E$1=Database!$H$1,Database!H648))))))))</f>
        <v>ITAR registered companies only: Supplier is not in full compliance with the NIST SP 800-171 requirements as defined in DFARS 252.204-7012 [OCT 2016]</v>
      </c>
      <c r="G16" s="54"/>
      <c r="H16" s="7"/>
      <c r="I16" s="7"/>
    </row>
  </sheetData>
  <sheetProtection algorithmName="SHA-512" hashValue="oFhkyoZzyP9Rbzsp04HHTGsTF+t5suXNgPmX+ZfWy0a2P0ulSsoSoWcTm8V6tkyORlb1yX1Pa6eVxoGGOjI7Pg==" saltValue="sMxBXa6cWeZNMJVe03igCw==" spinCount="100000" sheet="1" objects="1" scenarios="1"/>
  <mergeCells count="1">
    <mergeCell ref="D4:G4"/>
  </mergeCells>
  <phoneticPr fontId="0" type="noConversion"/>
  <dataValidations count="3">
    <dataValidation type="list" allowBlank="1" showInputMessage="1" showErrorMessage="1" sqref="H6:I9 H12:I12" xr:uid="{00000000-0002-0000-0600-000000000000}">
      <formula1>"5,3,0, N/A"</formula1>
    </dataValidation>
    <dataValidation type="list" allowBlank="1" showInputMessage="1" showErrorMessage="1" sqref="H10:I11 H13:I13" xr:uid="{00000000-0002-0000-0600-000001000000}">
      <formula1>"5,3,0"</formula1>
    </dataValidation>
    <dataValidation type="list" allowBlank="1" showInputMessage="1" showErrorMessage="1" sqref="H14:I16" xr:uid="{00000000-0002-0000-0600-000002000000}">
      <formula1>"5,3,0,N/A"</formula1>
    </dataValidation>
  </dataValidations>
  <pageMargins left="0.25" right="0.25" top="0.5" bottom="0.5" header="0.5" footer="0.5"/>
  <pageSetup scale="39" orientation="portrait" r:id="rId1"/>
  <headerFooter alignWithMargins="0">
    <oddFooter>&amp;R&amp;8QF60_Rev 5
Release Date: 10/11/2021</oddFooter>
  </headerFooter>
  <ignoredErrors>
    <ignoredError sqref="F2"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
  <sheetViews>
    <sheetView showGridLines="0" showRowColHeaders="0" zoomScaleNormal="100" zoomScalePageLayoutView="40" workbookViewId="0"/>
  </sheetViews>
  <sheetFormatPr defaultColWidth="9.140625" defaultRowHeight="12.75" x14ac:dyDescent="0.2"/>
  <cols>
    <col min="1" max="16384" width="9.140625" style="69"/>
  </cols>
  <sheetData/>
  <sheetProtection algorithmName="SHA-512" hashValue="SM0lhsYi7rga7lOeUPVPqQe/OvP/Y0GlwxzrrILjsaIEMu5X/3KPadaW5UlyAJN1i/fACj8f4bAfO00WA8nXBQ==" saltValue="pjbXuoBvKe854XyGgWb19w==" spinCount="100000" sheet="1" objects="1" scenarios="1"/>
  <pageMargins left="0.7" right="0.7" top="0.75" bottom="0.75" header="0.3" footer="0.3"/>
  <pageSetup scale="42" orientation="portrait" r:id="rId1"/>
  <headerFooter>
    <oddFooter>&amp;RQF60_Rev AC
Release Date: 12/18/2019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14"/>
  <dimension ref="A1:H662"/>
  <sheetViews>
    <sheetView showGridLines="0" topLeftCell="A532" zoomScale="80" zoomScaleNormal="80" workbookViewId="0">
      <selection activeCell="E591" sqref="E591"/>
    </sheetView>
  </sheetViews>
  <sheetFormatPr defaultColWidth="51.7109375" defaultRowHeight="15" x14ac:dyDescent="0.2"/>
  <cols>
    <col min="1" max="1" width="49.28515625" style="50" customWidth="1"/>
    <col min="2" max="2" width="27.5703125" style="50" customWidth="1"/>
    <col min="3" max="3" width="30.140625" style="50" customWidth="1"/>
    <col min="4" max="4" width="30.28515625" style="122" customWidth="1"/>
    <col min="5" max="5" width="29" style="144" customWidth="1"/>
    <col min="6" max="6" width="26.85546875" style="127" customWidth="1"/>
    <col min="7" max="7" width="28.28515625" style="127" customWidth="1"/>
    <col min="8" max="8" width="51.7109375" style="50"/>
    <col min="9" max="16384" width="51.7109375" style="51"/>
  </cols>
  <sheetData>
    <row r="1" spans="1:8" ht="12.75" x14ac:dyDescent="0.2">
      <c r="A1" s="52" t="s">
        <v>0</v>
      </c>
      <c r="B1" s="52" t="s">
        <v>137</v>
      </c>
      <c r="C1" s="52" t="s">
        <v>138</v>
      </c>
      <c r="D1" s="119" t="s">
        <v>139</v>
      </c>
      <c r="E1" s="120" t="s">
        <v>140</v>
      </c>
      <c r="F1" s="119" t="s">
        <v>141</v>
      </c>
      <c r="G1" s="121" t="s">
        <v>142</v>
      </c>
      <c r="H1" s="121" t="s">
        <v>3168</v>
      </c>
    </row>
    <row r="2" spans="1:8" ht="90" x14ac:dyDescent="0.2">
      <c r="A2" s="50" t="s">
        <v>143</v>
      </c>
      <c r="B2" s="50" t="s">
        <v>144</v>
      </c>
      <c r="C2" s="50" t="s">
        <v>145</v>
      </c>
      <c r="D2" s="122" t="s">
        <v>146</v>
      </c>
      <c r="E2" s="84" t="s">
        <v>147</v>
      </c>
      <c r="F2" s="123" t="s">
        <v>148</v>
      </c>
      <c r="G2" s="123" t="s">
        <v>149</v>
      </c>
      <c r="H2" s="50" t="s">
        <v>3167</v>
      </c>
    </row>
    <row r="3" spans="1:8" ht="30" customHeight="1" x14ac:dyDescent="0.2">
      <c r="A3" s="50" t="s">
        <v>150</v>
      </c>
      <c r="B3" s="50" t="s">
        <v>3314</v>
      </c>
      <c r="C3" s="50" t="s">
        <v>150</v>
      </c>
      <c r="D3" s="123" t="s">
        <v>150</v>
      </c>
      <c r="E3" s="84" t="s">
        <v>151</v>
      </c>
      <c r="F3" s="123" t="s">
        <v>152</v>
      </c>
      <c r="G3" s="123" t="s">
        <v>153</v>
      </c>
      <c r="H3" s="50" t="s">
        <v>3315</v>
      </c>
    </row>
    <row r="4" spans="1:8" ht="30" x14ac:dyDescent="0.2">
      <c r="A4" s="50" t="s">
        <v>154</v>
      </c>
      <c r="B4" s="50" t="s">
        <v>155</v>
      </c>
      <c r="C4" s="50" t="s">
        <v>156</v>
      </c>
      <c r="D4" s="122" t="s">
        <v>157</v>
      </c>
      <c r="E4" s="84" t="s">
        <v>158</v>
      </c>
      <c r="F4" s="123" t="s">
        <v>159</v>
      </c>
      <c r="G4" s="123" t="s">
        <v>160</v>
      </c>
      <c r="H4" s="50" t="s">
        <v>3169</v>
      </c>
    </row>
    <row r="5" spans="1:8" ht="30" x14ac:dyDescent="0.2">
      <c r="A5" s="50" t="s">
        <v>161</v>
      </c>
      <c r="B5" s="50" t="s">
        <v>162</v>
      </c>
      <c r="C5" s="50" t="s">
        <v>163</v>
      </c>
      <c r="D5" s="122" t="s">
        <v>164</v>
      </c>
      <c r="E5" s="84" t="s">
        <v>165</v>
      </c>
      <c r="F5" s="123" t="s">
        <v>166</v>
      </c>
      <c r="G5" s="123" t="s">
        <v>167</v>
      </c>
      <c r="H5" s="50" t="s">
        <v>3170</v>
      </c>
    </row>
    <row r="6" spans="1:8" x14ac:dyDescent="0.2">
      <c r="A6" s="50" t="s">
        <v>168</v>
      </c>
      <c r="B6" s="50" t="s">
        <v>169</v>
      </c>
      <c r="C6" s="50" t="s">
        <v>170</v>
      </c>
      <c r="D6" s="99" t="s">
        <v>168</v>
      </c>
      <c r="E6" s="84" t="s">
        <v>171</v>
      </c>
      <c r="F6" s="123" t="s">
        <v>172</v>
      </c>
      <c r="G6" s="123" t="s">
        <v>173</v>
      </c>
      <c r="H6" s="50" t="s">
        <v>3171</v>
      </c>
    </row>
    <row r="7" spans="1:8" ht="30" x14ac:dyDescent="0.2">
      <c r="A7" s="50" t="s">
        <v>174</v>
      </c>
      <c r="B7" s="50" t="s">
        <v>175</v>
      </c>
      <c r="C7" s="50" t="s">
        <v>176</v>
      </c>
      <c r="D7" s="122" t="s">
        <v>177</v>
      </c>
      <c r="E7" s="84" t="s">
        <v>178</v>
      </c>
      <c r="F7" s="123" t="s">
        <v>179</v>
      </c>
      <c r="G7" s="123" t="s">
        <v>180</v>
      </c>
      <c r="H7" s="50" t="s">
        <v>3172</v>
      </c>
    </row>
    <row r="8" spans="1:8" ht="30" x14ac:dyDescent="0.2">
      <c r="A8" s="50" t="s">
        <v>181</v>
      </c>
      <c r="B8" s="50" t="s">
        <v>182</v>
      </c>
      <c r="C8" s="50" t="s">
        <v>183</v>
      </c>
      <c r="D8" s="124" t="s">
        <v>184</v>
      </c>
      <c r="E8" s="84" t="s">
        <v>185</v>
      </c>
      <c r="F8" s="123" t="s">
        <v>186</v>
      </c>
      <c r="G8" s="123" t="s">
        <v>187</v>
      </c>
      <c r="H8" s="50" t="s">
        <v>3173</v>
      </c>
    </row>
    <row r="9" spans="1:8" x14ac:dyDescent="0.2">
      <c r="A9" s="50" t="s">
        <v>188</v>
      </c>
      <c r="B9" s="50" t="s">
        <v>189</v>
      </c>
      <c r="C9" s="50" t="s">
        <v>190</v>
      </c>
      <c r="D9" s="124" t="s">
        <v>191</v>
      </c>
      <c r="E9" s="84" t="s">
        <v>192</v>
      </c>
      <c r="F9" s="123" t="s">
        <v>193</v>
      </c>
      <c r="G9" s="123" t="s">
        <v>194</v>
      </c>
      <c r="H9" s="50" t="s">
        <v>3174</v>
      </c>
    </row>
    <row r="10" spans="1:8" x14ac:dyDescent="0.2">
      <c r="A10" s="50" t="s">
        <v>195</v>
      </c>
      <c r="B10" s="50" t="s">
        <v>196</v>
      </c>
      <c r="C10" s="50" t="s">
        <v>197</v>
      </c>
      <c r="D10" s="124" t="s">
        <v>198</v>
      </c>
      <c r="E10" s="84" t="s">
        <v>199</v>
      </c>
      <c r="F10" s="123" t="s">
        <v>200</v>
      </c>
      <c r="G10" s="125" t="s">
        <v>201</v>
      </c>
      <c r="H10" s="50" t="s">
        <v>3175</v>
      </c>
    </row>
    <row r="11" spans="1:8" x14ac:dyDescent="0.2">
      <c r="A11" s="50" t="s">
        <v>202</v>
      </c>
      <c r="B11" s="50" t="s">
        <v>203</v>
      </c>
      <c r="C11" s="50" t="s">
        <v>204</v>
      </c>
      <c r="D11" s="124" t="s">
        <v>205</v>
      </c>
      <c r="E11" s="84" t="s">
        <v>206</v>
      </c>
      <c r="F11" s="125" t="s">
        <v>207</v>
      </c>
      <c r="G11" s="125" t="s">
        <v>208</v>
      </c>
      <c r="H11" s="50" t="s">
        <v>3176</v>
      </c>
    </row>
    <row r="12" spans="1:8" x14ac:dyDescent="0.2">
      <c r="A12" s="50" t="s">
        <v>209</v>
      </c>
      <c r="B12" s="50" t="s">
        <v>210</v>
      </c>
      <c r="C12" s="50" t="s">
        <v>211</v>
      </c>
      <c r="D12" s="124" t="s">
        <v>212</v>
      </c>
      <c r="E12" s="84" t="s">
        <v>213</v>
      </c>
      <c r="F12" s="125" t="s">
        <v>214</v>
      </c>
      <c r="G12" s="125" t="s">
        <v>215</v>
      </c>
      <c r="H12" s="50" t="s">
        <v>3177</v>
      </c>
    </row>
    <row r="13" spans="1:8" x14ac:dyDescent="0.2">
      <c r="A13" s="50" t="s">
        <v>216</v>
      </c>
      <c r="B13" s="50" t="s">
        <v>217</v>
      </c>
      <c r="C13" s="50" t="s">
        <v>218</v>
      </c>
      <c r="D13" s="124" t="s">
        <v>219</v>
      </c>
      <c r="E13" s="84" t="s">
        <v>220</v>
      </c>
      <c r="F13" s="125" t="s">
        <v>221</v>
      </c>
      <c r="G13" s="125" t="s">
        <v>222</v>
      </c>
      <c r="H13" s="50" t="s">
        <v>3178</v>
      </c>
    </row>
    <row r="14" spans="1:8" ht="30" x14ac:dyDescent="0.2">
      <c r="A14" s="50" t="s">
        <v>223</v>
      </c>
      <c r="B14" s="50" t="s">
        <v>224</v>
      </c>
      <c r="C14" s="50" t="s">
        <v>225</v>
      </c>
      <c r="D14" s="124" t="s">
        <v>226</v>
      </c>
      <c r="E14" s="84" t="s">
        <v>227</v>
      </c>
      <c r="F14" s="125" t="s">
        <v>228</v>
      </c>
      <c r="G14" s="125" t="s">
        <v>229</v>
      </c>
      <c r="H14" s="50" t="s">
        <v>3179</v>
      </c>
    </row>
    <row r="15" spans="1:8" x14ac:dyDescent="0.2">
      <c r="A15" s="50" t="s">
        <v>230</v>
      </c>
      <c r="B15" s="50" t="s">
        <v>231</v>
      </c>
      <c r="C15" s="50" t="s">
        <v>232</v>
      </c>
      <c r="D15" s="124" t="s">
        <v>233</v>
      </c>
      <c r="E15" s="84" t="s">
        <v>234</v>
      </c>
      <c r="F15" s="125" t="s">
        <v>235</v>
      </c>
      <c r="G15" s="125" t="s">
        <v>236</v>
      </c>
      <c r="H15" s="50" t="s">
        <v>3180</v>
      </c>
    </row>
    <row r="16" spans="1:8" ht="30" x14ac:dyDescent="0.2">
      <c r="A16" s="50" t="s">
        <v>237</v>
      </c>
      <c r="B16" s="50" t="s">
        <v>238</v>
      </c>
      <c r="C16" s="50" t="s">
        <v>239</v>
      </c>
      <c r="D16" s="124" t="s">
        <v>240</v>
      </c>
      <c r="E16" s="84" t="s">
        <v>241</v>
      </c>
      <c r="F16" s="125" t="s">
        <v>242</v>
      </c>
      <c r="G16" s="125" t="s">
        <v>243</v>
      </c>
      <c r="H16" s="50" t="s">
        <v>3181</v>
      </c>
    </row>
    <row r="17" spans="1:8" x14ac:dyDescent="0.2">
      <c r="A17" s="50" t="s">
        <v>244</v>
      </c>
      <c r="B17" s="50" t="s">
        <v>245</v>
      </c>
      <c r="C17" s="50" t="s">
        <v>246</v>
      </c>
      <c r="D17" s="124" t="s">
        <v>247</v>
      </c>
      <c r="E17" s="84" t="s">
        <v>248</v>
      </c>
      <c r="F17" s="125" t="s">
        <v>249</v>
      </c>
      <c r="G17" s="125" t="s">
        <v>250</v>
      </c>
      <c r="H17" s="50" t="s">
        <v>3182</v>
      </c>
    </row>
    <row r="18" spans="1:8" x14ac:dyDescent="0.2">
      <c r="A18" s="50" t="s">
        <v>251</v>
      </c>
      <c r="B18" s="50" t="s">
        <v>252</v>
      </c>
      <c r="C18" s="50" t="s">
        <v>253</v>
      </c>
      <c r="D18" s="124" t="s">
        <v>254</v>
      </c>
      <c r="E18" s="84" t="s">
        <v>255</v>
      </c>
      <c r="F18" s="125" t="s">
        <v>256</v>
      </c>
      <c r="G18" s="125" t="s">
        <v>257</v>
      </c>
      <c r="H18" s="50" t="s">
        <v>3183</v>
      </c>
    </row>
    <row r="19" spans="1:8" x14ac:dyDescent="0.2">
      <c r="A19" s="50" t="s">
        <v>258</v>
      </c>
      <c r="B19" s="50" t="s">
        <v>259</v>
      </c>
      <c r="C19" s="50" t="s">
        <v>260</v>
      </c>
      <c r="D19" s="124" t="s">
        <v>261</v>
      </c>
      <c r="E19" s="84" t="s">
        <v>262</v>
      </c>
      <c r="F19" s="125" t="s">
        <v>263</v>
      </c>
      <c r="G19" s="125" t="s">
        <v>264</v>
      </c>
      <c r="H19" s="50" t="s">
        <v>3184</v>
      </c>
    </row>
    <row r="20" spans="1:8" ht="30" x14ac:dyDescent="0.2">
      <c r="A20" s="50" t="s">
        <v>265</v>
      </c>
      <c r="B20" s="50" t="s">
        <v>266</v>
      </c>
      <c r="C20" s="50" t="s">
        <v>267</v>
      </c>
      <c r="D20" s="124" t="s">
        <v>268</v>
      </c>
      <c r="E20" s="84" t="s">
        <v>269</v>
      </c>
      <c r="F20" s="125" t="s">
        <v>270</v>
      </c>
      <c r="G20" s="125" t="s">
        <v>271</v>
      </c>
      <c r="H20" s="50" t="s">
        <v>3185</v>
      </c>
    </row>
    <row r="21" spans="1:8" x14ac:dyDescent="0.2">
      <c r="A21" s="50" t="s">
        <v>272</v>
      </c>
      <c r="B21" s="50" t="s">
        <v>273</v>
      </c>
      <c r="C21" s="50" t="s">
        <v>274</v>
      </c>
      <c r="D21" s="124" t="s">
        <v>275</v>
      </c>
      <c r="E21" s="84" t="s">
        <v>276</v>
      </c>
      <c r="F21" s="125" t="s">
        <v>277</v>
      </c>
      <c r="G21" s="125" t="s">
        <v>278</v>
      </c>
      <c r="H21" s="50" t="s">
        <v>3186</v>
      </c>
    </row>
    <row r="22" spans="1:8" ht="30" x14ac:dyDescent="0.2">
      <c r="A22" s="50" t="s">
        <v>279</v>
      </c>
      <c r="B22" s="50" t="s">
        <v>280</v>
      </c>
      <c r="C22" s="50" t="s">
        <v>281</v>
      </c>
      <c r="D22" s="124" t="s">
        <v>282</v>
      </c>
      <c r="E22" s="84" t="s">
        <v>283</v>
      </c>
      <c r="F22" s="125" t="s">
        <v>284</v>
      </c>
      <c r="G22" s="125" t="s">
        <v>285</v>
      </c>
      <c r="H22" s="50" t="s">
        <v>3187</v>
      </c>
    </row>
    <row r="23" spans="1:8" ht="28.5" x14ac:dyDescent="0.2">
      <c r="A23" s="50" t="s">
        <v>286</v>
      </c>
      <c r="B23" s="50" t="s">
        <v>287</v>
      </c>
      <c r="C23" s="50" t="s">
        <v>288</v>
      </c>
      <c r="D23" s="124" t="s">
        <v>289</v>
      </c>
      <c r="E23" s="84" t="s">
        <v>178</v>
      </c>
      <c r="F23" s="125" t="s">
        <v>290</v>
      </c>
      <c r="G23" s="125" t="s">
        <v>180</v>
      </c>
      <c r="H23" s="50" t="s">
        <v>3172</v>
      </c>
    </row>
    <row r="24" spans="1:8" ht="30" x14ac:dyDescent="0.2">
      <c r="A24" s="50" t="s">
        <v>291</v>
      </c>
      <c r="B24" s="50" t="s">
        <v>292</v>
      </c>
      <c r="C24" s="50" t="s">
        <v>293</v>
      </c>
      <c r="D24" s="124" t="s">
        <v>294</v>
      </c>
      <c r="E24" s="84" t="s">
        <v>295</v>
      </c>
      <c r="F24" s="125" t="s">
        <v>296</v>
      </c>
      <c r="G24" s="125" t="s">
        <v>297</v>
      </c>
      <c r="H24" s="50" t="s">
        <v>3188</v>
      </c>
    </row>
    <row r="25" spans="1:8" x14ac:dyDescent="0.2">
      <c r="A25" s="50" t="s">
        <v>288</v>
      </c>
      <c r="B25" s="50" t="s">
        <v>288</v>
      </c>
      <c r="C25" s="50" t="s">
        <v>298</v>
      </c>
      <c r="D25" s="124" t="s">
        <v>299</v>
      </c>
      <c r="E25" s="126" t="s">
        <v>300</v>
      </c>
      <c r="F25" s="125" t="s">
        <v>301</v>
      </c>
      <c r="G25" s="125" t="s">
        <v>302</v>
      </c>
      <c r="H25" s="50" t="s">
        <v>300</v>
      </c>
    </row>
    <row r="26" spans="1:8" ht="30" x14ac:dyDescent="0.2">
      <c r="A26" s="50" t="s">
        <v>303</v>
      </c>
      <c r="B26" s="50" t="s">
        <v>304</v>
      </c>
      <c r="C26" s="50" t="s">
        <v>305</v>
      </c>
      <c r="D26" s="124" t="s">
        <v>306</v>
      </c>
      <c r="E26" s="126" t="s">
        <v>307</v>
      </c>
      <c r="F26" s="125" t="s">
        <v>308</v>
      </c>
      <c r="G26" s="125" t="s">
        <v>309</v>
      </c>
      <c r="H26" s="50" t="s">
        <v>3189</v>
      </c>
    </row>
    <row r="27" spans="1:8" x14ac:dyDescent="0.2">
      <c r="A27" s="50" t="s">
        <v>310</v>
      </c>
      <c r="B27" s="50" t="s">
        <v>273</v>
      </c>
      <c r="C27" s="50" t="s">
        <v>288</v>
      </c>
      <c r="D27" s="124" t="s">
        <v>311</v>
      </c>
      <c r="E27" s="126" t="s">
        <v>312</v>
      </c>
      <c r="F27" s="125" t="s">
        <v>313</v>
      </c>
      <c r="G27" s="125" t="s">
        <v>278</v>
      </c>
      <c r="H27" s="50" t="s">
        <v>3186</v>
      </c>
    </row>
    <row r="28" spans="1:8" ht="30" x14ac:dyDescent="0.2">
      <c r="A28" s="50" t="s">
        <v>314</v>
      </c>
      <c r="B28" s="50" t="s">
        <v>315</v>
      </c>
      <c r="C28" s="50" t="s">
        <v>316</v>
      </c>
      <c r="D28" s="124" t="s">
        <v>317</v>
      </c>
      <c r="E28" s="126" t="s">
        <v>318</v>
      </c>
      <c r="F28" s="123" t="s">
        <v>319</v>
      </c>
      <c r="G28" s="123" t="s">
        <v>320</v>
      </c>
      <c r="H28" s="50" t="s">
        <v>3190</v>
      </c>
    </row>
    <row r="29" spans="1:8" ht="28.5" x14ac:dyDescent="0.2">
      <c r="A29" s="50" t="s">
        <v>321</v>
      </c>
      <c r="B29" s="50" t="s">
        <v>322</v>
      </c>
      <c r="C29" s="50" t="s">
        <v>274</v>
      </c>
      <c r="D29" s="124" t="s">
        <v>323</v>
      </c>
      <c r="E29" s="126" t="s">
        <v>324</v>
      </c>
      <c r="F29" s="125" t="s">
        <v>325</v>
      </c>
      <c r="G29" s="125" t="s">
        <v>326</v>
      </c>
      <c r="H29" s="50" t="s">
        <v>3191</v>
      </c>
    </row>
    <row r="30" spans="1:8" x14ac:dyDescent="0.2">
      <c r="A30" s="50" t="s">
        <v>327</v>
      </c>
      <c r="B30" s="50" t="s">
        <v>328</v>
      </c>
      <c r="C30" s="50" t="s">
        <v>329</v>
      </c>
      <c r="D30" s="124" t="s">
        <v>330</v>
      </c>
      <c r="E30" s="126" t="s">
        <v>331</v>
      </c>
      <c r="F30" s="125" t="s">
        <v>332</v>
      </c>
      <c r="G30" s="123" t="s">
        <v>333</v>
      </c>
      <c r="H30" s="50" t="s">
        <v>3192</v>
      </c>
    </row>
    <row r="31" spans="1:8" x14ac:dyDescent="0.2">
      <c r="A31" s="50" t="s">
        <v>288</v>
      </c>
      <c r="B31" s="50" t="s">
        <v>288</v>
      </c>
      <c r="C31" s="50" t="s">
        <v>334</v>
      </c>
      <c r="D31" s="124" t="s">
        <v>299</v>
      </c>
      <c r="E31" s="126" t="s">
        <v>300</v>
      </c>
      <c r="F31" s="125" t="s">
        <v>301</v>
      </c>
      <c r="G31" s="125" t="s">
        <v>302</v>
      </c>
      <c r="H31" s="50" t="s">
        <v>299</v>
      </c>
    </row>
    <row r="32" spans="1:8" x14ac:dyDescent="0.2">
      <c r="A32" s="50" t="s">
        <v>288</v>
      </c>
      <c r="B32" s="50" t="s">
        <v>288</v>
      </c>
      <c r="C32" s="50" t="s">
        <v>288</v>
      </c>
      <c r="D32" s="124" t="s">
        <v>299</v>
      </c>
      <c r="E32" s="126" t="s">
        <v>300</v>
      </c>
      <c r="F32" s="125" t="s">
        <v>301</v>
      </c>
      <c r="G32" s="125" t="s">
        <v>302</v>
      </c>
      <c r="H32" s="50" t="s">
        <v>299</v>
      </c>
    </row>
    <row r="33" spans="1:8" ht="25.5" x14ac:dyDescent="0.2">
      <c r="A33" s="50" t="s">
        <v>310</v>
      </c>
      <c r="B33" s="50" t="s">
        <v>273</v>
      </c>
      <c r="C33" s="50" t="s">
        <v>335</v>
      </c>
      <c r="D33" s="124" t="s">
        <v>311</v>
      </c>
      <c r="E33" s="126" t="s">
        <v>312</v>
      </c>
      <c r="F33" s="125" t="s">
        <v>313</v>
      </c>
      <c r="G33" s="125" t="s">
        <v>278</v>
      </c>
      <c r="H33" s="50" t="s">
        <v>3186</v>
      </c>
    </row>
    <row r="34" spans="1:8" x14ac:dyDescent="0.2">
      <c r="A34" s="50" t="s">
        <v>310</v>
      </c>
      <c r="B34" s="50" t="s">
        <v>273</v>
      </c>
      <c r="C34" s="50" t="s">
        <v>274</v>
      </c>
      <c r="D34" s="124" t="s">
        <v>311</v>
      </c>
      <c r="E34" s="126" t="s">
        <v>312</v>
      </c>
      <c r="F34" s="125" t="s">
        <v>313</v>
      </c>
      <c r="G34" s="125" t="s">
        <v>278</v>
      </c>
      <c r="H34" s="50" t="s">
        <v>3186</v>
      </c>
    </row>
    <row r="35" spans="1:8" x14ac:dyDescent="0.2">
      <c r="A35" s="50" t="s">
        <v>336</v>
      </c>
      <c r="B35" s="50" t="s">
        <v>337</v>
      </c>
      <c r="C35" s="50" t="s">
        <v>338</v>
      </c>
      <c r="D35" s="124" t="s">
        <v>339</v>
      </c>
      <c r="E35" s="126" t="s">
        <v>340</v>
      </c>
      <c r="F35" s="125" t="s">
        <v>341</v>
      </c>
      <c r="G35" s="123" t="s">
        <v>342</v>
      </c>
      <c r="H35" s="50" t="s">
        <v>3193</v>
      </c>
    </row>
    <row r="36" spans="1:8" x14ac:dyDescent="0.2">
      <c r="A36" s="50" t="s">
        <v>336</v>
      </c>
      <c r="B36" s="50" t="s">
        <v>337</v>
      </c>
      <c r="C36" s="50" t="s">
        <v>338</v>
      </c>
      <c r="D36" s="124" t="s">
        <v>339</v>
      </c>
      <c r="E36" s="126" t="s">
        <v>340</v>
      </c>
      <c r="F36" s="125" t="s">
        <v>341</v>
      </c>
      <c r="G36" s="123" t="s">
        <v>342</v>
      </c>
      <c r="H36" s="50" t="s">
        <v>3193</v>
      </c>
    </row>
    <row r="37" spans="1:8" ht="25.5" x14ac:dyDescent="0.2">
      <c r="A37" s="50" t="s">
        <v>3685</v>
      </c>
      <c r="B37" s="50" t="s">
        <v>344</v>
      </c>
      <c r="C37" s="50" t="s">
        <v>345</v>
      </c>
      <c r="D37" s="124" t="s">
        <v>346</v>
      </c>
      <c r="E37" s="126" t="s">
        <v>347</v>
      </c>
      <c r="F37" s="125" t="s">
        <v>348</v>
      </c>
      <c r="G37" s="123" t="s">
        <v>349</v>
      </c>
      <c r="H37" s="50" t="s">
        <v>3194</v>
      </c>
    </row>
    <row r="38" spans="1:8" ht="28.5" x14ac:dyDescent="0.2">
      <c r="A38" s="50" t="s">
        <v>3686</v>
      </c>
      <c r="B38" s="50" t="s">
        <v>351</v>
      </c>
      <c r="C38" s="50" t="s">
        <v>352</v>
      </c>
      <c r="D38" s="124" t="s">
        <v>353</v>
      </c>
      <c r="E38" s="126" t="s">
        <v>354</v>
      </c>
      <c r="F38" s="125" t="s">
        <v>355</v>
      </c>
      <c r="G38" s="123" t="s">
        <v>356</v>
      </c>
      <c r="H38" s="50" t="s">
        <v>3195</v>
      </c>
    </row>
    <row r="39" spans="1:8" ht="25.5" x14ac:dyDescent="0.2">
      <c r="A39" s="50" t="s">
        <v>3687</v>
      </c>
      <c r="B39" s="50" t="s">
        <v>358</v>
      </c>
      <c r="C39" s="50" t="s">
        <v>359</v>
      </c>
      <c r="D39" s="124" t="s">
        <v>360</v>
      </c>
      <c r="E39" s="84" t="s">
        <v>361</v>
      </c>
      <c r="F39" s="123" t="s">
        <v>362</v>
      </c>
      <c r="G39" s="123" t="s">
        <v>363</v>
      </c>
      <c r="H39" s="50" t="s">
        <v>3196</v>
      </c>
    </row>
    <row r="40" spans="1:8" x14ac:dyDescent="0.2">
      <c r="A40" s="50" t="s">
        <v>3688</v>
      </c>
      <c r="B40" s="50" t="s">
        <v>365</v>
      </c>
      <c r="C40" s="50" t="s">
        <v>366</v>
      </c>
      <c r="D40" s="124" t="s">
        <v>367</v>
      </c>
      <c r="E40" s="126" t="s">
        <v>368</v>
      </c>
      <c r="F40" s="125" t="s">
        <v>369</v>
      </c>
      <c r="G40" s="123" t="s">
        <v>370</v>
      </c>
      <c r="H40" s="50" t="s">
        <v>3197</v>
      </c>
    </row>
    <row r="41" spans="1:8" ht="45" x14ac:dyDescent="0.2">
      <c r="A41" s="50" t="s">
        <v>371</v>
      </c>
      <c r="B41" s="50" t="s">
        <v>372</v>
      </c>
      <c r="C41" s="50" t="s">
        <v>373</v>
      </c>
      <c r="D41" s="124" t="s">
        <v>374</v>
      </c>
      <c r="E41" s="126" t="s">
        <v>375</v>
      </c>
      <c r="F41" s="123" t="s">
        <v>376</v>
      </c>
      <c r="G41" s="123" t="s">
        <v>377</v>
      </c>
      <c r="H41" s="50" t="s">
        <v>3198</v>
      </c>
    </row>
    <row r="42" spans="1:8" ht="45" x14ac:dyDescent="0.2">
      <c r="A42" s="50" t="s">
        <v>378</v>
      </c>
      <c r="B42" s="50" t="s">
        <v>379</v>
      </c>
      <c r="C42" s="50" t="s">
        <v>380</v>
      </c>
      <c r="D42" s="124" t="s">
        <v>381</v>
      </c>
      <c r="E42" s="126" t="s">
        <v>382</v>
      </c>
      <c r="F42" s="123" t="s">
        <v>383</v>
      </c>
      <c r="G42" s="123" t="s">
        <v>384</v>
      </c>
      <c r="H42" s="50" t="s">
        <v>3199</v>
      </c>
    </row>
    <row r="43" spans="1:8" ht="60" x14ac:dyDescent="0.2">
      <c r="A43" s="50" t="s">
        <v>3316</v>
      </c>
      <c r="B43" s="50" t="s">
        <v>3317</v>
      </c>
      <c r="C43" s="50" t="s">
        <v>3316</v>
      </c>
      <c r="D43" s="123" t="s">
        <v>3316</v>
      </c>
      <c r="E43" s="84" t="s">
        <v>3318</v>
      </c>
      <c r="F43" s="123" t="s">
        <v>3319</v>
      </c>
      <c r="G43" s="123" t="s">
        <v>3320</v>
      </c>
      <c r="H43" s="50" t="s">
        <v>3200</v>
      </c>
    </row>
    <row r="44" spans="1:8" ht="28.5" x14ac:dyDescent="0.2">
      <c r="A44" s="50" t="s">
        <v>385</v>
      </c>
      <c r="B44" s="50" t="s">
        <v>386</v>
      </c>
      <c r="C44" s="50" t="s">
        <v>387</v>
      </c>
      <c r="D44" s="124" t="s">
        <v>388</v>
      </c>
      <c r="E44" s="126" t="s">
        <v>389</v>
      </c>
      <c r="F44" s="125" t="s">
        <v>390</v>
      </c>
      <c r="G44" s="125" t="s">
        <v>391</v>
      </c>
      <c r="H44" s="50" t="s">
        <v>3201</v>
      </c>
    </row>
    <row r="45" spans="1:8" ht="28.5" x14ac:dyDescent="0.2">
      <c r="A45" s="50" t="s">
        <v>392</v>
      </c>
      <c r="B45" s="50" t="s">
        <v>393</v>
      </c>
      <c r="C45" s="50" t="s">
        <v>394</v>
      </c>
      <c r="D45" s="124" t="s">
        <v>395</v>
      </c>
      <c r="E45" s="126" t="s">
        <v>396</v>
      </c>
      <c r="F45" s="125" t="s">
        <v>397</v>
      </c>
      <c r="G45" s="125" t="s">
        <v>398</v>
      </c>
      <c r="H45" s="50" t="s">
        <v>3202</v>
      </c>
    </row>
    <row r="46" spans="1:8" ht="28.5" x14ac:dyDescent="0.2">
      <c r="A46" s="50" t="s">
        <v>399</v>
      </c>
      <c r="B46" s="50" t="s">
        <v>400</v>
      </c>
      <c r="C46" s="50" t="s">
        <v>401</v>
      </c>
      <c r="D46" s="124" t="s">
        <v>402</v>
      </c>
      <c r="E46" s="126" t="s">
        <v>403</v>
      </c>
      <c r="F46" s="125" t="s">
        <v>404</v>
      </c>
      <c r="G46" s="125" t="s">
        <v>405</v>
      </c>
      <c r="H46" s="50" t="s">
        <v>3203</v>
      </c>
    </row>
    <row r="47" spans="1:8" ht="28.5" x14ac:dyDescent="0.2">
      <c r="A47" s="50" t="s">
        <v>406</v>
      </c>
      <c r="B47" s="50" t="s">
        <v>407</v>
      </c>
      <c r="C47" s="50" t="s">
        <v>408</v>
      </c>
      <c r="D47" s="124" t="s">
        <v>409</v>
      </c>
      <c r="E47" s="126" t="s">
        <v>410</v>
      </c>
      <c r="F47" s="125" t="s">
        <v>411</v>
      </c>
      <c r="G47" s="125" t="s">
        <v>412</v>
      </c>
      <c r="H47" s="50" t="s">
        <v>3204</v>
      </c>
    </row>
    <row r="48" spans="1:8" ht="28.5" x14ac:dyDescent="0.2">
      <c r="A48" s="50" t="s">
        <v>413</v>
      </c>
      <c r="B48" s="50" t="s">
        <v>414</v>
      </c>
      <c r="C48" s="50" t="s">
        <v>415</v>
      </c>
      <c r="D48" s="124" t="s">
        <v>416</v>
      </c>
      <c r="E48" s="126" t="s">
        <v>417</v>
      </c>
      <c r="F48" s="125" t="s">
        <v>418</v>
      </c>
      <c r="G48" s="125" t="s">
        <v>419</v>
      </c>
      <c r="H48" s="50" t="s">
        <v>3205</v>
      </c>
    </row>
    <row r="49" spans="1:8" ht="30" x14ac:dyDescent="0.2">
      <c r="A49" s="50" t="s">
        <v>420</v>
      </c>
      <c r="B49" s="50" t="s">
        <v>421</v>
      </c>
      <c r="C49" s="50" t="s">
        <v>422</v>
      </c>
      <c r="D49" s="124" t="s">
        <v>423</v>
      </c>
      <c r="E49" s="126" t="s">
        <v>424</v>
      </c>
      <c r="F49" s="125" t="s">
        <v>425</v>
      </c>
      <c r="G49" s="125" t="s">
        <v>426</v>
      </c>
      <c r="H49" s="50" t="s">
        <v>3206</v>
      </c>
    </row>
    <row r="50" spans="1:8" ht="30" x14ac:dyDescent="0.2">
      <c r="A50" s="50" t="s">
        <v>427</v>
      </c>
      <c r="B50" s="50" t="s">
        <v>428</v>
      </c>
      <c r="C50" s="50" t="s">
        <v>429</v>
      </c>
      <c r="D50" s="124" t="s">
        <v>430</v>
      </c>
      <c r="E50" s="84" t="s">
        <v>431</v>
      </c>
      <c r="F50" s="123" t="s">
        <v>432</v>
      </c>
      <c r="G50" s="123" t="s">
        <v>433</v>
      </c>
      <c r="H50" s="50" t="s">
        <v>3207</v>
      </c>
    </row>
    <row r="51" spans="1:8" ht="30" x14ac:dyDescent="0.2">
      <c r="A51" s="50" t="s">
        <v>3321</v>
      </c>
      <c r="B51" s="50" t="s">
        <v>3322</v>
      </c>
      <c r="C51" s="50" t="s">
        <v>3323</v>
      </c>
      <c r="D51" s="124" t="s">
        <v>3324</v>
      </c>
      <c r="E51" s="84" t="s">
        <v>3325</v>
      </c>
      <c r="F51" s="123" t="s">
        <v>3326</v>
      </c>
      <c r="G51" s="123" t="s">
        <v>3327</v>
      </c>
      <c r="H51" s="50" t="s">
        <v>3328</v>
      </c>
    </row>
    <row r="52" spans="1:8" ht="30" x14ac:dyDescent="0.2">
      <c r="A52" s="50" t="s">
        <v>434</v>
      </c>
      <c r="B52" s="50" t="s">
        <v>435</v>
      </c>
      <c r="C52" s="50" t="s">
        <v>436</v>
      </c>
      <c r="D52" s="124" t="s">
        <v>437</v>
      </c>
      <c r="E52" s="84" t="s">
        <v>438</v>
      </c>
      <c r="F52" s="123" t="s">
        <v>439</v>
      </c>
      <c r="G52" s="123" t="s">
        <v>440</v>
      </c>
      <c r="H52" s="50" t="s">
        <v>3208</v>
      </c>
    </row>
    <row r="53" spans="1:8" ht="30" x14ac:dyDescent="0.2">
      <c r="A53" s="50" t="s">
        <v>441</v>
      </c>
      <c r="B53" s="50" t="s">
        <v>442</v>
      </c>
      <c r="C53" s="50" t="s">
        <v>443</v>
      </c>
      <c r="D53" s="124" t="s">
        <v>444</v>
      </c>
      <c r="E53" s="84" t="s">
        <v>445</v>
      </c>
      <c r="F53" s="123" t="s">
        <v>446</v>
      </c>
      <c r="G53" s="123" t="s">
        <v>447</v>
      </c>
      <c r="H53" s="50" t="s">
        <v>3209</v>
      </c>
    </row>
    <row r="54" spans="1:8" x14ac:dyDescent="0.2">
      <c r="A54" s="50" t="s">
        <v>448</v>
      </c>
      <c r="B54" s="50" t="s">
        <v>449</v>
      </c>
      <c r="C54" s="50" t="s">
        <v>450</v>
      </c>
      <c r="D54" s="124" t="s">
        <v>451</v>
      </c>
      <c r="E54" s="84" t="s">
        <v>452</v>
      </c>
      <c r="F54" s="123" t="s">
        <v>453</v>
      </c>
      <c r="G54" s="125" t="s">
        <v>454</v>
      </c>
      <c r="H54" s="50" t="s">
        <v>3210</v>
      </c>
    </row>
    <row r="55" spans="1:8" x14ac:dyDescent="0.2">
      <c r="A55" s="50" t="s">
        <v>455</v>
      </c>
      <c r="B55" s="50" t="s">
        <v>456</v>
      </c>
      <c r="C55" s="50" t="s">
        <v>457</v>
      </c>
      <c r="D55" s="124" t="s">
        <v>458</v>
      </c>
      <c r="E55" s="84" t="s">
        <v>459</v>
      </c>
      <c r="F55" s="123" t="s">
        <v>460</v>
      </c>
      <c r="G55" s="123" t="s">
        <v>461</v>
      </c>
      <c r="H55" s="50" t="s">
        <v>3211</v>
      </c>
    </row>
    <row r="56" spans="1:8" x14ac:dyDescent="0.2">
      <c r="A56" s="50" t="s">
        <v>3689</v>
      </c>
      <c r="B56" s="50" t="s">
        <v>463</v>
      </c>
      <c r="C56" s="50" t="s">
        <v>464</v>
      </c>
      <c r="D56" s="124" t="s">
        <v>465</v>
      </c>
      <c r="E56" s="126" t="s">
        <v>466</v>
      </c>
      <c r="F56" s="125" t="s">
        <v>467</v>
      </c>
      <c r="G56" s="125" t="s">
        <v>468</v>
      </c>
      <c r="H56" s="50" t="s">
        <v>3212</v>
      </c>
    </row>
    <row r="57" spans="1:8" ht="28.5" x14ac:dyDescent="0.2">
      <c r="A57" s="50" t="s">
        <v>3690</v>
      </c>
      <c r="B57" s="50" t="s">
        <v>470</v>
      </c>
      <c r="C57" s="50" t="s">
        <v>471</v>
      </c>
      <c r="D57" s="124" t="s">
        <v>472</v>
      </c>
      <c r="E57" s="126" t="s">
        <v>473</v>
      </c>
      <c r="F57" s="125" t="s">
        <v>474</v>
      </c>
      <c r="G57" s="125" t="s">
        <v>475</v>
      </c>
      <c r="H57" s="50" t="s">
        <v>3213</v>
      </c>
    </row>
    <row r="58" spans="1:8" ht="28.5" x14ac:dyDescent="0.2">
      <c r="A58" s="50" t="s">
        <v>3686</v>
      </c>
      <c r="B58" s="51" t="s">
        <v>477</v>
      </c>
      <c r="C58" s="50" t="s">
        <v>478</v>
      </c>
      <c r="D58" s="124" t="s">
        <v>479</v>
      </c>
      <c r="E58" s="126" t="s">
        <v>480</v>
      </c>
      <c r="F58" s="125" t="s">
        <v>481</v>
      </c>
      <c r="G58" s="125" t="s">
        <v>482</v>
      </c>
      <c r="H58" s="50" t="s">
        <v>3214</v>
      </c>
    </row>
    <row r="59" spans="1:8" x14ac:dyDescent="0.2">
      <c r="A59" s="50" t="s">
        <v>3691</v>
      </c>
      <c r="B59" s="50" t="s">
        <v>484</v>
      </c>
      <c r="C59" s="50" t="s">
        <v>485</v>
      </c>
      <c r="D59" s="124" t="s">
        <v>486</v>
      </c>
      <c r="E59" s="126" t="s">
        <v>487</v>
      </c>
      <c r="F59" s="125" t="s">
        <v>488</v>
      </c>
      <c r="G59" s="125" t="s">
        <v>489</v>
      </c>
      <c r="H59" s="50" t="s">
        <v>3215</v>
      </c>
    </row>
    <row r="60" spans="1:8" x14ac:dyDescent="0.2">
      <c r="A60" s="50" t="s">
        <v>3692</v>
      </c>
      <c r="B60" s="51" t="s">
        <v>491</v>
      </c>
      <c r="C60" s="50" t="s">
        <v>492</v>
      </c>
      <c r="D60" s="124" t="s">
        <v>493</v>
      </c>
      <c r="E60" s="84" t="s">
        <v>494</v>
      </c>
      <c r="F60" s="123" t="s">
        <v>495</v>
      </c>
      <c r="G60" s="123" t="s">
        <v>496</v>
      </c>
      <c r="H60" s="50" t="s">
        <v>3216</v>
      </c>
    </row>
    <row r="61" spans="1:8" ht="28.5" x14ac:dyDescent="0.2">
      <c r="A61" s="50" t="s">
        <v>3693</v>
      </c>
      <c r="B61" s="50" t="s">
        <v>498</v>
      </c>
      <c r="C61" s="50" t="s">
        <v>499</v>
      </c>
      <c r="D61" s="124" t="s">
        <v>500</v>
      </c>
      <c r="E61" s="126" t="s">
        <v>501</v>
      </c>
      <c r="F61" s="125" t="s">
        <v>502</v>
      </c>
      <c r="G61" s="125" t="s">
        <v>503</v>
      </c>
      <c r="H61" s="50" t="s">
        <v>3217</v>
      </c>
    </row>
    <row r="62" spans="1:8" x14ac:dyDescent="0.2">
      <c r="A62" s="50" t="s">
        <v>3694</v>
      </c>
      <c r="B62" s="51" t="s">
        <v>505</v>
      </c>
      <c r="C62" s="50" t="s">
        <v>506</v>
      </c>
      <c r="D62" s="124" t="s">
        <v>507</v>
      </c>
      <c r="E62" s="126" t="s">
        <v>508</v>
      </c>
      <c r="F62" s="125" t="s">
        <v>509</v>
      </c>
      <c r="G62" s="125" t="s">
        <v>510</v>
      </c>
      <c r="H62" s="50" t="s">
        <v>3218</v>
      </c>
    </row>
    <row r="63" spans="1:8" ht="26.25" x14ac:dyDescent="0.2">
      <c r="A63" s="155" t="s">
        <v>511</v>
      </c>
      <c r="B63" s="155"/>
      <c r="C63" s="155" t="s">
        <v>522</v>
      </c>
      <c r="D63" s="155" t="s">
        <v>523</v>
      </c>
      <c r="E63" s="155" t="s">
        <v>512</v>
      </c>
      <c r="F63" s="155" t="s">
        <v>513</v>
      </c>
      <c r="G63" s="155" t="s">
        <v>514</v>
      </c>
      <c r="H63" s="155" t="s">
        <v>3219</v>
      </c>
    </row>
    <row r="64" spans="1:8" ht="36" x14ac:dyDescent="0.2">
      <c r="A64" s="50" t="s">
        <v>515</v>
      </c>
      <c r="B64" s="50" t="s">
        <v>516</v>
      </c>
      <c r="C64" s="50" t="s">
        <v>190</v>
      </c>
      <c r="D64" s="124" t="s">
        <v>191</v>
      </c>
      <c r="E64" s="129" t="s">
        <v>517</v>
      </c>
      <c r="F64" s="130" t="s">
        <v>518</v>
      </c>
      <c r="G64" s="130" t="s">
        <v>519</v>
      </c>
      <c r="H64" s="50" t="s">
        <v>3220</v>
      </c>
    </row>
    <row r="65" spans="1:8" ht="30" x14ac:dyDescent="0.2">
      <c r="A65" s="50" t="s">
        <v>511</v>
      </c>
      <c r="B65" s="50" t="s">
        <v>521</v>
      </c>
      <c r="C65" s="50" t="s">
        <v>522</v>
      </c>
      <c r="D65" s="124" t="s">
        <v>523</v>
      </c>
      <c r="E65" s="84" t="s">
        <v>512</v>
      </c>
      <c r="F65" s="123" t="s">
        <v>513</v>
      </c>
      <c r="G65" s="123" t="s">
        <v>514</v>
      </c>
      <c r="H65" s="50" t="s">
        <v>3219</v>
      </c>
    </row>
    <row r="66" spans="1:8" ht="30" x14ac:dyDescent="0.2">
      <c r="A66" s="50" t="s">
        <v>524</v>
      </c>
      <c r="B66" s="50" t="s">
        <v>525</v>
      </c>
      <c r="C66" s="50" t="s">
        <v>526</v>
      </c>
      <c r="D66" s="124" t="s">
        <v>527</v>
      </c>
      <c r="E66" s="84" t="s">
        <v>528</v>
      </c>
      <c r="F66" s="123" t="s">
        <v>529</v>
      </c>
      <c r="G66" s="123" t="s">
        <v>530</v>
      </c>
      <c r="H66" s="50" t="s">
        <v>3221</v>
      </c>
    </row>
    <row r="67" spans="1:8" x14ac:dyDescent="0.2">
      <c r="A67" s="50" t="s">
        <v>565</v>
      </c>
      <c r="B67" s="50" t="s">
        <v>566</v>
      </c>
      <c r="C67" s="50" t="s">
        <v>568</v>
      </c>
      <c r="D67" s="50" t="s">
        <v>568</v>
      </c>
      <c r="E67" s="84" t="s">
        <v>569</v>
      </c>
      <c r="F67" s="131" t="s">
        <v>570</v>
      </c>
      <c r="G67" s="131" t="s">
        <v>571</v>
      </c>
      <c r="H67" s="50" t="s">
        <v>3227</v>
      </c>
    </row>
    <row r="68" spans="1:8" ht="30" x14ac:dyDescent="0.2">
      <c r="A68" s="50" t="s">
        <v>582</v>
      </c>
      <c r="B68" s="50" t="s">
        <v>583</v>
      </c>
      <c r="C68" s="50" t="s">
        <v>585</v>
      </c>
      <c r="D68" s="50" t="s">
        <v>585</v>
      </c>
      <c r="E68" s="84" t="s">
        <v>586</v>
      </c>
      <c r="F68" s="131" t="s">
        <v>587</v>
      </c>
      <c r="G68" s="131" t="s">
        <v>588</v>
      </c>
      <c r="H68" s="50" t="s">
        <v>3233</v>
      </c>
    </row>
    <row r="69" spans="1:8" x14ac:dyDescent="0.2">
      <c r="A69" s="50" t="s">
        <v>610</v>
      </c>
      <c r="B69" s="50" t="s">
        <v>611</v>
      </c>
      <c r="C69" s="50" t="s">
        <v>613</v>
      </c>
      <c r="D69" s="50" t="s">
        <v>613</v>
      </c>
      <c r="E69" s="84" t="s">
        <v>614</v>
      </c>
      <c r="F69" s="131" t="s">
        <v>615</v>
      </c>
      <c r="G69" s="131" t="s">
        <v>616</v>
      </c>
      <c r="H69" s="50" t="s">
        <v>3234</v>
      </c>
    </row>
    <row r="70" spans="1:8" x14ac:dyDescent="0.2">
      <c r="A70" s="50" t="s">
        <v>638</v>
      </c>
      <c r="B70" s="50" t="s">
        <v>639</v>
      </c>
      <c r="C70" s="50" t="s">
        <v>641</v>
      </c>
      <c r="D70" s="50" t="s">
        <v>641</v>
      </c>
      <c r="E70" s="84" t="s">
        <v>642</v>
      </c>
      <c r="F70" s="123" t="s">
        <v>643</v>
      </c>
      <c r="G70" s="123" t="s">
        <v>644</v>
      </c>
      <c r="H70" s="50" t="s">
        <v>3238</v>
      </c>
    </row>
    <row r="71" spans="1:8" ht="12.75" x14ac:dyDescent="0.2">
      <c r="A71" s="50" t="s">
        <v>663</v>
      </c>
      <c r="B71" s="50" t="s">
        <v>664</v>
      </c>
      <c r="C71" s="50" t="s">
        <v>666</v>
      </c>
      <c r="D71" s="50" t="s">
        <v>666</v>
      </c>
      <c r="E71" s="107" t="s">
        <v>667</v>
      </c>
      <c r="F71" s="132" t="s">
        <v>668</v>
      </c>
      <c r="G71" s="132" t="s">
        <v>669</v>
      </c>
      <c r="H71" s="50" t="s">
        <v>3242</v>
      </c>
    </row>
    <row r="72" spans="1:8" ht="12.75" x14ac:dyDescent="0.2">
      <c r="A72" s="50" t="s">
        <v>689</v>
      </c>
      <c r="B72" s="50" t="s">
        <v>690</v>
      </c>
      <c r="C72" s="50" t="s">
        <v>692</v>
      </c>
      <c r="D72" s="50" t="s">
        <v>692</v>
      </c>
      <c r="E72" s="107" t="s">
        <v>693</v>
      </c>
      <c r="F72" s="132" t="s">
        <v>694</v>
      </c>
      <c r="G72" s="132" t="s">
        <v>669</v>
      </c>
      <c r="H72" s="50" t="s">
        <v>3246</v>
      </c>
    </row>
    <row r="73" spans="1:8" ht="12.75" x14ac:dyDescent="0.2">
      <c r="A73" s="50" t="s">
        <v>713</v>
      </c>
      <c r="B73" s="50" t="s">
        <v>714</v>
      </c>
      <c r="C73" s="50" t="s">
        <v>716</v>
      </c>
      <c r="D73" s="50" t="s">
        <v>716</v>
      </c>
      <c r="E73" s="107" t="s">
        <v>717</v>
      </c>
      <c r="F73" s="132" t="s">
        <v>718</v>
      </c>
      <c r="G73" s="132" t="s">
        <v>719</v>
      </c>
      <c r="H73" s="50" t="s">
        <v>3250</v>
      </c>
    </row>
    <row r="74" spans="1:8" ht="25.5" x14ac:dyDescent="0.2">
      <c r="A74" s="50" t="s">
        <v>744</v>
      </c>
      <c r="B74" s="50" t="s">
        <v>745</v>
      </c>
      <c r="C74" s="50" t="s">
        <v>747</v>
      </c>
      <c r="D74" s="50" t="s">
        <v>747</v>
      </c>
      <c r="E74" s="107" t="s">
        <v>748</v>
      </c>
      <c r="F74" s="123" t="s">
        <v>749</v>
      </c>
      <c r="G74" s="132" t="s">
        <v>750</v>
      </c>
      <c r="H74" s="50" t="s">
        <v>3255</v>
      </c>
    </row>
    <row r="75" spans="1:8" ht="12.75" x14ac:dyDescent="0.2">
      <c r="A75" s="50" t="s">
        <v>754</v>
      </c>
      <c r="B75" s="50" t="s">
        <v>755</v>
      </c>
      <c r="C75" s="50" t="s">
        <v>757</v>
      </c>
      <c r="D75" s="50" t="s">
        <v>757</v>
      </c>
      <c r="E75" s="107" t="s">
        <v>758</v>
      </c>
      <c r="F75" s="132" t="s">
        <v>759</v>
      </c>
      <c r="G75" s="132" t="s">
        <v>760</v>
      </c>
      <c r="H75" s="50" t="s">
        <v>3256</v>
      </c>
    </row>
    <row r="76" spans="1:8" ht="24" x14ac:dyDescent="0.2">
      <c r="A76" s="50" t="s">
        <v>764</v>
      </c>
      <c r="B76" s="50" t="s">
        <v>765</v>
      </c>
      <c r="C76" s="50" t="s">
        <v>767</v>
      </c>
      <c r="D76" s="50" t="s">
        <v>767</v>
      </c>
      <c r="E76" s="107" t="s">
        <v>768</v>
      </c>
      <c r="F76" s="132" t="s">
        <v>769</v>
      </c>
      <c r="G76" s="132" t="s">
        <v>3095</v>
      </c>
      <c r="H76" s="50" t="s">
        <v>3257</v>
      </c>
    </row>
    <row r="77" spans="1:8" ht="25.5" x14ac:dyDescent="0.2">
      <c r="A77" s="50" t="s">
        <v>790</v>
      </c>
      <c r="B77" s="50" t="s">
        <v>791</v>
      </c>
      <c r="C77" s="50" t="s">
        <v>793</v>
      </c>
      <c r="D77" s="50" t="s">
        <v>793</v>
      </c>
      <c r="E77" s="84" t="s">
        <v>794</v>
      </c>
      <c r="F77" s="132" t="s">
        <v>795</v>
      </c>
      <c r="G77" s="132" t="s">
        <v>796</v>
      </c>
      <c r="H77" s="132" t="s">
        <v>3261</v>
      </c>
    </row>
    <row r="78" spans="1:8" ht="12.75" x14ac:dyDescent="0.2">
      <c r="A78" s="50" t="s">
        <v>815</v>
      </c>
      <c r="B78" s="50" t="s">
        <v>816</v>
      </c>
      <c r="C78" s="50" t="s">
        <v>818</v>
      </c>
      <c r="D78" s="50" t="s">
        <v>818</v>
      </c>
      <c r="E78" s="107" t="s">
        <v>815</v>
      </c>
      <c r="F78" s="132" t="s">
        <v>819</v>
      </c>
      <c r="G78" s="132" t="s">
        <v>815</v>
      </c>
      <c r="H78" s="132" t="s">
        <v>3265</v>
      </c>
    </row>
    <row r="79" spans="1:8" ht="12.75" x14ac:dyDescent="0.2">
      <c r="A79" s="50" t="s">
        <v>839</v>
      </c>
      <c r="B79" s="50" t="s">
        <v>840</v>
      </c>
      <c r="C79" s="50" t="s">
        <v>2907</v>
      </c>
      <c r="D79" s="50" t="s">
        <v>2907</v>
      </c>
      <c r="E79" s="107" t="s">
        <v>842</v>
      </c>
      <c r="F79" s="132" t="s">
        <v>843</v>
      </c>
      <c r="G79" s="132" t="s">
        <v>844</v>
      </c>
      <c r="H79" s="132" t="s">
        <v>3269</v>
      </c>
    </row>
    <row r="80" spans="1:8" ht="12.75" x14ac:dyDescent="0.2">
      <c r="A80" s="50" t="s">
        <v>862</v>
      </c>
      <c r="B80" s="50" t="s">
        <v>863</v>
      </c>
      <c r="C80" s="50" t="s">
        <v>2910</v>
      </c>
      <c r="D80" s="50" t="s">
        <v>2910</v>
      </c>
      <c r="E80" s="107" t="s">
        <v>865</v>
      </c>
      <c r="F80" s="132" t="s">
        <v>866</v>
      </c>
      <c r="G80" s="132" t="s">
        <v>867</v>
      </c>
      <c r="H80" s="132" t="s">
        <v>3273</v>
      </c>
    </row>
    <row r="81" spans="1:8" ht="12.75" x14ac:dyDescent="0.2">
      <c r="A81" s="50" t="s">
        <v>882</v>
      </c>
      <c r="B81" s="50" t="s">
        <v>883</v>
      </c>
      <c r="C81" s="50" t="s">
        <v>2914</v>
      </c>
      <c r="D81" s="50" t="s">
        <v>2914</v>
      </c>
      <c r="E81" s="84" t="s">
        <v>885</v>
      </c>
      <c r="F81" s="132" t="s">
        <v>886</v>
      </c>
      <c r="G81" s="132" t="s">
        <v>887</v>
      </c>
      <c r="H81" s="132" t="s">
        <v>3277</v>
      </c>
    </row>
    <row r="82" spans="1:8" ht="25.5" x14ac:dyDescent="0.2">
      <c r="A82" s="50" t="s">
        <v>531</v>
      </c>
      <c r="B82" s="50" t="s">
        <v>532</v>
      </c>
      <c r="C82" s="50" t="s">
        <v>534</v>
      </c>
      <c r="D82" s="50" t="s">
        <v>534</v>
      </c>
      <c r="E82" s="107" t="s">
        <v>535</v>
      </c>
      <c r="F82" s="132" t="s">
        <v>536</v>
      </c>
      <c r="G82" s="132" t="s">
        <v>537</v>
      </c>
      <c r="H82" s="132" t="s">
        <v>3222</v>
      </c>
    </row>
    <row r="83" spans="1:8" ht="12.75" x14ac:dyDescent="0.2">
      <c r="A83" s="50" t="s">
        <v>565</v>
      </c>
      <c r="B83" s="50" t="s">
        <v>566</v>
      </c>
      <c r="C83" s="50" t="s">
        <v>568</v>
      </c>
      <c r="D83" s="50" t="s">
        <v>568</v>
      </c>
      <c r="E83" s="107" t="s">
        <v>569</v>
      </c>
      <c r="F83" s="132" t="s">
        <v>570</v>
      </c>
      <c r="G83" s="132" t="s">
        <v>571</v>
      </c>
      <c r="H83" s="132" t="s">
        <v>3227</v>
      </c>
    </row>
    <row r="84" spans="1:8" ht="25.5" x14ac:dyDescent="0.2">
      <c r="A84" s="50" t="s">
        <v>589</v>
      </c>
      <c r="B84" s="50" t="s">
        <v>590</v>
      </c>
      <c r="C84" s="50" t="s">
        <v>592</v>
      </c>
      <c r="D84" s="50" t="s">
        <v>592</v>
      </c>
      <c r="E84" s="107" t="s">
        <v>593</v>
      </c>
      <c r="F84" s="132" t="s">
        <v>594</v>
      </c>
      <c r="G84" s="132" t="s">
        <v>595</v>
      </c>
      <c r="H84" s="132" t="s">
        <v>3230</v>
      </c>
    </row>
    <row r="85" spans="1:8" ht="30" x14ac:dyDescent="0.2">
      <c r="A85" s="50" t="s">
        <v>617</v>
      </c>
      <c r="B85" s="50" t="s">
        <v>618</v>
      </c>
      <c r="C85" s="50" t="s">
        <v>620</v>
      </c>
      <c r="D85" s="50" t="s">
        <v>620</v>
      </c>
      <c r="E85" s="84" t="s">
        <v>621</v>
      </c>
      <c r="F85" s="123" t="s">
        <v>622</v>
      </c>
      <c r="G85" s="132" t="s">
        <v>623</v>
      </c>
      <c r="H85" s="132" t="s">
        <v>3235</v>
      </c>
    </row>
    <row r="86" spans="1:8" ht="45" x14ac:dyDescent="0.2">
      <c r="A86" s="50" t="s">
        <v>645</v>
      </c>
      <c r="B86" s="50" t="s">
        <v>646</v>
      </c>
      <c r="C86" s="50" t="s">
        <v>648</v>
      </c>
      <c r="D86" s="50" t="s">
        <v>648</v>
      </c>
      <c r="E86" s="84" t="s">
        <v>2983</v>
      </c>
      <c r="F86" s="123" t="s">
        <v>649</v>
      </c>
      <c r="G86" s="132" t="s">
        <v>650</v>
      </c>
      <c r="H86" s="132" t="s">
        <v>3239</v>
      </c>
    </row>
    <row r="87" spans="1:8" ht="45" x14ac:dyDescent="0.2">
      <c r="A87" s="50" t="s">
        <v>670</v>
      </c>
      <c r="B87" s="50" t="s">
        <v>671</v>
      </c>
      <c r="C87" s="50" t="s">
        <v>673</v>
      </c>
      <c r="D87" s="50" t="s">
        <v>673</v>
      </c>
      <c r="E87" s="84" t="s">
        <v>674</v>
      </c>
      <c r="F87" s="123" t="s">
        <v>675</v>
      </c>
      <c r="G87" s="132" t="s">
        <v>676</v>
      </c>
      <c r="H87" s="132" t="s">
        <v>3243</v>
      </c>
    </row>
    <row r="88" spans="1:8" ht="38.25" x14ac:dyDescent="0.2">
      <c r="A88" s="50" t="s">
        <v>695</v>
      </c>
      <c r="B88" s="50" t="s">
        <v>696</v>
      </c>
      <c r="C88" s="50" t="s">
        <v>698</v>
      </c>
      <c r="D88" s="50" t="s">
        <v>698</v>
      </c>
      <c r="E88" s="84" t="s">
        <v>699</v>
      </c>
      <c r="F88" s="123" t="s">
        <v>700</v>
      </c>
      <c r="G88" s="132" t="s">
        <v>676</v>
      </c>
      <c r="H88" s="132" t="s">
        <v>3247</v>
      </c>
    </row>
    <row r="89" spans="1:8" ht="12.75" x14ac:dyDescent="0.2">
      <c r="A89" s="50" t="s">
        <v>720</v>
      </c>
      <c r="B89" s="50" t="s">
        <v>721</v>
      </c>
      <c r="C89" s="50" t="s">
        <v>720</v>
      </c>
      <c r="D89" s="50" t="s">
        <v>720</v>
      </c>
      <c r="E89" s="84" t="s">
        <v>723</v>
      </c>
      <c r="F89" s="132" t="s">
        <v>724</v>
      </c>
      <c r="G89" s="132" t="s">
        <v>725</v>
      </c>
      <c r="H89" s="132" t="s">
        <v>3251</v>
      </c>
    </row>
    <row r="90" spans="1:8" ht="25.5" x14ac:dyDescent="0.2">
      <c r="A90" s="50" t="s">
        <v>695</v>
      </c>
      <c r="B90" s="50" t="s">
        <v>696</v>
      </c>
      <c r="C90" s="50" t="s">
        <v>751</v>
      </c>
      <c r="D90" s="50" t="s">
        <v>751</v>
      </c>
      <c r="E90" s="109" t="s">
        <v>699</v>
      </c>
      <c r="F90" s="133" t="s">
        <v>700</v>
      </c>
      <c r="G90" s="133" t="s">
        <v>676</v>
      </c>
      <c r="H90" s="132" t="s">
        <v>3247</v>
      </c>
    </row>
    <row r="91" spans="1:8" ht="25.5" x14ac:dyDescent="0.2">
      <c r="A91" s="50" t="s">
        <v>695</v>
      </c>
      <c r="B91" s="50" t="s">
        <v>696</v>
      </c>
      <c r="C91" s="50" t="s">
        <v>761</v>
      </c>
      <c r="D91" s="50" t="s">
        <v>761</v>
      </c>
      <c r="E91" s="109" t="s">
        <v>699</v>
      </c>
      <c r="F91" s="133" t="s">
        <v>700</v>
      </c>
      <c r="G91" s="133" t="s">
        <v>676</v>
      </c>
      <c r="H91" s="132" t="s">
        <v>3247</v>
      </c>
    </row>
    <row r="92" spans="1:8" ht="25.5" x14ac:dyDescent="0.2">
      <c r="A92" s="50" t="s">
        <v>770</v>
      </c>
      <c r="B92" s="50" t="s">
        <v>771</v>
      </c>
      <c r="C92" s="50" t="s">
        <v>773</v>
      </c>
      <c r="D92" s="50" t="s">
        <v>773</v>
      </c>
      <c r="E92" s="109" t="s">
        <v>774</v>
      </c>
      <c r="F92" s="133" t="s">
        <v>775</v>
      </c>
      <c r="G92" s="133" t="s">
        <v>776</v>
      </c>
      <c r="H92" s="132" t="s">
        <v>3258</v>
      </c>
    </row>
    <row r="93" spans="1:8" ht="25.5" x14ac:dyDescent="0.2">
      <c r="A93" s="50" t="s">
        <v>797</v>
      </c>
      <c r="B93" s="50" t="s">
        <v>798</v>
      </c>
      <c r="C93" s="50" t="s">
        <v>2902</v>
      </c>
      <c r="D93" s="50" t="s">
        <v>2902</v>
      </c>
      <c r="E93" s="84" t="s">
        <v>800</v>
      </c>
      <c r="F93" s="133" t="s">
        <v>801</v>
      </c>
      <c r="G93" s="133" t="s">
        <v>802</v>
      </c>
      <c r="H93" s="132" t="s">
        <v>3262</v>
      </c>
    </row>
    <row r="94" spans="1:8" ht="25.5" x14ac:dyDescent="0.2">
      <c r="A94" s="50" t="s">
        <v>820</v>
      </c>
      <c r="B94" s="50" t="s">
        <v>821</v>
      </c>
      <c r="C94" s="50" t="s">
        <v>2905</v>
      </c>
      <c r="D94" s="50" t="s">
        <v>2905</v>
      </c>
      <c r="E94" s="134" t="s">
        <v>823</v>
      </c>
      <c r="F94" s="133" t="s">
        <v>824</v>
      </c>
      <c r="G94" s="133" t="s">
        <v>825</v>
      </c>
      <c r="H94" s="132" t="s">
        <v>3266</v>
      </c>
    </row>
    <row r="95" spans="1:8" ht="25.5" x14ac:dyDescent="0.2">
      <c r="A95" s="50" t="s">
        <v>845</v>
      </c>
      <c r="B95" s="50" t="s">
        <v>846</v>
      </c>
      <c r="C95" s="50" t="s">
        <v>848</v>
      </c>
      <c r="D95" s="50" t="s">
        <v>848</v>
      </c>
      <c r="E95" s="134" t="s">
        <v>849</v>
      </c>
      <c r="F95" s="133" t="s">
        <v>850</v>
      </c>
      <c r="G95" s="133" t="s">
        <v>851</v>
      </c>
      <c r="H95" s="132" t="s">
        <v>3270</v>
      </c>
    </row>
    <row r="96" spans="1:8" ht="25.5" x14ac:dyDescent="0.2">
      <c r="A96" s="50" t="s">
        <v>868</v>
      </c>
      <c r="B96" s="50" t="s">
        <v>2732</v>
      </c>
      <c r="C96" s="50" t="s">
        <v>2911</v>
      </c>
      <c r="D96" s="50" t="s">
        <v>2911</v>
      </c>
      <c r="E96" s="134" t="s">
        <v>870</v>
      </c>
      <c r="F96" s="133" t="s">
        <v>871</v>
      </c>
      <c r="G96" s="133" t="s">
        <v>872</v>
      </c>
      <c r="H96" s="132" t="s">
        <v>3274</v>
      </c>
    </row>
    <row r="97" spans="1:8" ht="38.25" x14ac:dyDescent="0.2">
      <c r="A97" s="50" t="s">
        <v>888</v>
      </c>
      <c r="B97" s="50" t="s">
        <v>889</v>
      </c>
      <c r="C97" s="50" t="s">
        <v>891</v>
      </c>
      <c r="D97" s="50" t="s">
        <v>891</v>
      </c>
      <c r="E97" s="84" t="s">
        <v>892</v>
      </c>
      <c r="F97" s="133" t="s">
        <v>893</v>
      </c>
      <c r="G97" s="133" t="s">
        <v>894</v>
      </c>
      <c r="H97" s="132" t="s">
        <v>3278</v>
      </c>
    </row>
    <row r="98" spans="1:8" ht="25.5" x14ac:dyDescent="0.2">
      <c r="A98" s="50" t="s">
        <v>538</v>
      </c>
      <c r="B98" s="50" t="s">
        <v>539</v>
      </c>
      <c r="C98" s="50" t="s">
        <v>541</v>
      </c>
      <c r="D98" s="50" t="s">
        <v>541</v>
      </c>
      <c r="E98" s="134" t="s">
        <v>542</v>
      </c>
      <c r="F98" s="133" t="s">
        <v>543</v>
      </c>
      <c r="G98" s="133" t="s">
        <v>544</v>
      </c>
      <c r="H98" s="132" t="s">
        <v>3223</v>
      </c>
    </row>
    <row r="99" spans="1:8" ht="25.5" x14ac:dyDescent="0.2">
      <c r="A99" s="50" t="s">
        <v>572</v>
      </c>
      <c r="B99" s="50" t="s">
        <v>573</v>
      </c>
      <c r="C99" s="50" t="s">
        <v>575</v>
      </c>
      <c r="D99" s="50" t="s">
        <v>575</v>
      </c>
      <c r="E99" s="134" t="s">
        <v>2982</v>
      </c>
      <c r="F99" s="133" t="s">
        <v>576</v>
      </c>
      <c r="G99" s="133" t="s">
        <v>577</v>
      </c>
      <c r="H99" s="132" t="s">
        <v>3228</v>
      </c>
    </row>
    <row r="100" spans="1:8" ht="12.75" x14ac:dyDescent="0.2">
      <c r="A100" s="50" t="s">
        <v>596</v>
      </c>
      <c r="B100" s="50" t="s">
        <v>597</v>
      </c>
      <c r="C100" s="50" t="s">
        <v>599</v>
      </c>
      <c r="D100" s="50" t="s">
        <v>599</v>
      </c>
      <c r="E100" s="134" t="s">
        <v>600</v>
      </c>
      <c r="F100" s="133" t="s">
        <v>601</v>
      </c>
      <c r="G100" s="133" t="s">
        <v>602</v>
      </c>
      <c r="H100" s="132" t="s">
        <v>3231</v>
      </c>
    </row>
    <row r="101" spans="1:8" ht="12.75" x14ac:dyDescent="0.2">
      <c r="A101" s="50" t="s">
        <v>624</v>
      </c>
      <c r="B101" s="50" t="s">
        <v>625</v>
      </c>
      <c r="C101" s="50" t="s">
        <v>627</v>
      </c>
      <c r="D101" s="50" t="s">
        <v>627</v>
      </c>
      <c r="E101" s="135" t="s">
        <v>628</v>
      </c>
      <c r="F101" s="133" t="s">
        <v>629</v>
      </c>
      <c r="G101" s="133" t="s">
        <v>630</v>
      </c>
      <c r="H101" s="132" t="s">
        <v>3236</v>
      </c>
    </row>
    <row r="102" spans="1:8" ht="38.25" x14ac:dyDescent="0.2">
      <c r="A102" s="50" t="s">
        <v>651</v>
      </c>
      <c r="B102" s="50" t="s">
        <v>652</v>
      </c>
      <c r="C102" s="50" t="s">
        <v>654</v>
      </c>
      <c r="D102" s="50" t="s">
        <v>654</v>
      </c>
      <c r="E102" s="84" t="s">
        <v>2984</v>
      </c>
      <c r="F102" s="133" t="s">
        <v>655</v>
      </c>
      <c r="G102" s="133" t="s">
        <v>656</v>
      </c>
      <c r="H102" s="132" t="s">
        <v>3240</v>
      </c>
    </row>
    <row r="103" spans="1:8" ht="38.25" x14ac:dyDescent="0.2">
      <c r="A103" s="50" t="s">
        <v>677</v>
      </c>
      <c r="B103" s="50" t="s">
        <v>678</v>
      </c>
      <c r="C103" s="50" t="s">
        <v>680</v>
      </c>
      <c r="D103" s="50" t="s">
        <v>680</v>
      </c>
      <c r="E103" s="134" t="s">
        <v>2986</v>
      </c>
      <c r="F103" s="133" t="s">
        <v>681</v>
      </c>
      <c r="G103" s="133" t="s">
        <v>682</v>
      </c>
      <c r="H103" s="132" t="s">
        <v>3244</v>
      </c>
    </row>
    <row r="104" spans="1:8" ht="38.25" x14ac:dyDescent="0.2">
      <c r="A104" s="50" t="s">
        <v>701</v>
      </c>
      <c r="B104" s="50" t="s">
        <v>702</v>
      </c>
      <c r="C104" s="50" t="s">
        <v>704</v>
      </c>
      <c r="D104" s="50" t="s">
        <v>704</v>
      </c>
      <c r="E104" s="134" t="s">
        <v>705</v>
      </c>
      <c r="F104" s="133" t="s">
        <v>706</v>
      </c>
      <c r="G104" s="133" t="s">
        <v>682</v>
      </c>
      <c r="H104" s="132" t="s">
        <v>3248</v>
      </c>
    </row>
    <row r="105" spans="1:8" ht="12.75" x14ac:dyDescent="0.2">
      <c r="A105" s="50" t="s">
        <v>726</v>
      </c>
      <c r="B105" s="50" t="s">
        <v>727</v>
      </c>
      <c r="C105" s="50" t="s">
        <v>729</v>
      </c>
      <c r="D105" s="50" t="s">
        <v>729</v>
      </c>
      <c r="E105" s="134" t="s">
        <v>730</v>
      </c>
      <c r="F105" s="133" t="s">
        <v>731</v>
      </c>
      <c r="G105" s="133" t="s">
        <v>732</v>
      </c>
      <c r="H105" s="132" t="s">
        <v>3252</v>
      </c>
    </row>
    <row r="106" spans="1:8" ht="25.5" x14ac:dyDescent="0.2">
      <c r="A106" s="50" t="s">
        <v>701</v>
      </c>
      <c r="B106" s="50" t="s">
        <v>702</v>
      </c>
      <c r="C106" s="50" t="s">
        <v>752</v>
      </c>
      <c r="D106" s="50" t="s">
        <v>752</v>
      </c>
      <c r="E106" s="84" t="s">
        <v>705</v>
      </c>
      <c r="F106" s="133" t="s">
        <v>706</v>
      </c>
      <c r="G106" s="133" t="s">
        <v>682</v>
      </c>
      <c r="H106" s="132" t="s">
        <v>3248</v>
      </c>
    </row>
    <row r="107" spans="1:8" ht="25.5" x14ac:dyDescent="0.2">
      <c r="A107" s="50" t="s">
        <v>701</v>
      </c>
      <c r="B107" s="50" t="s">
        <v>702</v>
      </c>
      <c r="C107" s="50" t="s">
        <v>762</v>
      </c>
      <c r="D107" s="50" t="s">
        <v>762</v>
      </c>
      <c r="E107" s="134" t="s">
        <v>705</v>
      </c>
      <c r="F107" s="133" t="s">
        <v>706</v>
      </c>
      <c r="G107" s="133" t="s">
        <v>682</v>
      </c>
      <c r="H107" s="132" t="s">
        <v>3248</v>
      </c>
    </row>
    <row r="108" spans="1:8" ht="38.25" x14ac:dyDescent="0.2">
      <c r="A108" s="50" t="s">
        <v>777</v>
      </c>
      <c r="B108" s="50" t="s">
        <v>778</v>
      </c>
      <c r="C108" s="50" t="s">
        <v>780</v>
      </c>
      <c r="D108" s="50" t="s">
        <v>780</v>
      </c>
      <c r="E108" s="134" t="s">
        <v>2989</v>
      </c>
      <c r="F108" s="133" t="s">
        <v>781</v>
      </c>
      <c r="G108" s="133" t="s">
        <v>782</v>
      </c>
      <c r="H108" s="132" t="s">
        <v>3259</v>
      </c>
    </row>
    <row r="109" spans="1:8" ht="25.5" x14ac:dyDescent="0.2">
      <c r="A109" s="50" t="s">
        <v>803</v>
      </c>
      <c r="B109" s="50" t="s">
        <v>804</v>
      </c>
      <c r="C109" s="50" t="s">
        <v>2903</v>
      </c>
      <c r="D109" s="50" t="s">
        <v>2903</v>
      </c>
      <c r="E109" s="134" t="s">
        <v>806</v>
      </c>
      <c r="F109" s="133" t="s">
        <v>807</v>
      </c>
      <c r="G109" s="133" t="s">
        <v>808</v>
      </c>
      <c r="H109" s="132" t="s">
        <v>3263</v>
      </c>
    </row>
    <row r="110" spans="1:8" ht="51" x14ac:dyDescent="0.2">
      <c r="A110" s="50" t="s">
        <v>826</v>
      </c>
      <c r="B110" s="50" t="s">
        <v>827</v>
      </c>
      <c r="C110" s="50" t="s">
        <v>829</v>
      </c>
      <c r="D110" s="50" t="s">
        <v>829</v>
      </c>
      <c r="E110" s="134" t="s">
        <v>830</v>
      </c>
      <c r="F110" s="133" t="s">
        <v>831</v>
      </c>
      <c r="G110" s="133" t="s">
        <v>832</v>
      </c>
      <c r="H110" s="132" t="s">
        <v>3267</v>
      </c>
    </row>
    <row r="111" spans="1:8" ht="48" x14ac:dyDescent="0.2">
      <c r="A111" s="50" t="s">
        <v>852</v>
      </c>
      <c r="B111" s="50" t="s">
        <v>853</v>
      </c>
      <c r="C111" s="50" t="s">
        <v>2908</v>
      </c>
      <c r="D111" s="50" t="s">
        <v>2908</v>
      </c>
      <c r="E111" s="134" t="s">
        <v>855</v>
      </c>
      <c r="F111" s="133" t="s">
        <v>856</v>
      </c>
      <c r="G111" s="133" t="s">
        <v>3096</v>
      </c>
      <c r="H111" s="132" t="s">
        <v>3271</v>
      </c>
    </row>
    <row r="112" spans="1:8" ht="38.25" x14ac:dyDescent="0.2">
      <c r="A112" s="50" t="s">
        <v>873</v>
      </c>
      <c r="B112" s="50" t="s">
        <v>2733</v>
      </c>
      <c r="C112" s="50" t="s">
        <v>2912</v>
      </c>
      <c r="D112" s="50" t="s">
        <v>2912</v>
      </c>
      <c r="E112" s="134" t="s">
        <v>875</v>
      </c>
      <c r="F112" s="133" t="s">
        <v>876</v>
      </c>
      <c r="G112" s="133" t="s">
        <v>3098</v>
      </c>
      <c r="H112" s="132" t="s">
        <v>3275</v>
      </c>
    </row>
    <row r="113" spans="1:8" ht="38.25" x14ac:dyDescent="0.2">
      <c r="A113" s="50" t="s">
        <v>895</v>
      </c>
      <c r="B113" s="50" t="s">
        <v>2734</v>
      </c>
      <c r="C113" s="50" t="s">
        <v>2915</v>
      </c>
      <c r="D113" s="50" t="s">
        <v>2915</v>
      </c>
      <c r="E113" s="134" t="s">
        <v>897</v>
      </c>
      <c r="F113" s="133" t="s">
        <v>898</v>
      </c>
      <c r="G113" s="133" t="s">
        <v>899</v>
      </c>
      <c r="H113" s="132" t="s">
        <v>3279</v>
      </c>
    </row>
    <row r="114" spans="1:8" ht="25.5" x14ac:dyDescent="0.2">
      <c r="A114" s="50" t="s">
        <v>545</v>
      </c>
      <c r="B114" s="50" t="s">
        <v>546</v>
      </c>
      <c r="C114" s="50" t="s">
        <v>548</v>
      </c>
      <c r="D114" s="50" t="s">
        <v>548</v>
      </c>
      <c r="E114" s="134" t="s">
        <v>549</v>
      </c>
      <c r="F114" s="133" t="s">
        <v>550</v>
      </c>
      <c r="G114" s="133" t="s">
        <v>551</v>
      </c>
      <c r="H114" s="132" t="s">
        <v>3224</v>
      </c>
    </row>
    <row r="115" spans="1:8" ht="12.75" x14ac:dyDescent="0.2">
      <c r="D115" s="50"/>
      <c r="E115" s="134"/>
      <c r="F115" s="133"/>
      <c r="G115" s="133"/>
      <c r="H115" s="132"/>
    </row>
    <row r="116" spans="1:8" ht="12.75" x14ac:dyDescent="0.2">
      <c r="A116" s="50" t="s">
        <v>603</v>
      </c>
      <c r="B116" s="50" t="s">
        <v>604</v>
      </c>
      <c r="C116" s="50" t="s">
        <v>606</v>
      </c>
      <c r="D116" s="50" t="s">
        <v>606</v>
      </c>
      <c r="E116" s="134" t="s">
        <v>607</v>
      </c>
      <c r="F116" s="133" t="s">
        <v>608</v>
      </c>
      <c r="G116" s="133" t="s">
        <v>609</v>
      </c>
      <c r="H116" s="132" t="s">
        <v>3232</v>
      </c>
    </row>
    <row r="117" spans="1:8" ht="12.75" x14ac:dyDescent="0.2">
      <c r="A117" s="50" t="s">
        <v>631</v>
      </c>
      <c r="B117" s="50" t="s">
        <v>632</v>
      </c>
      <c r="C117" s="50" t="s">
        <v>634</v>
      </c>
      <c r="D117" s="50" t="s">
        <v>634</v>
      </c>
      <c r="E117" s="134" t="s">
        <v>635</v>
      </c>
      <c r="F117" s="133" t="s">
        <v>636</v>
      </c>
      <c r="G117" s="133" t="s">
        <v>637</v>
      </c>
      <c r="H117" s="132" t="s">
        <v>3237</v>
      </c>
    </row>
    <row r="118" spans="1:8" ht="38.25" x14ac:dyDescent="0.2">
      <c r="A118" s="50" t="s">
        <v>657</v>
      </c>
      <c r="B118" s="50" t="s">
        <v>658</v>
      </c>
      <c r="C118" s="50" t="s">
        <v>660</v>
      </c>
      <c r="D118" s="50" t="s">
        <v>660</v>
      </c>
      <c r="E118" s="134" t="s">
        <v>2985</v>
      </c>
      <c r="F118" s="133" t="s">
        <v>661</v>
      </c>
      <c r="G118" s="133" t="s">
        <v>662</v>
      </c>
      <c r="H118" s="132" t="s">
        <v>3241</v>
      </c>
    </row>
    <row r="119" spans="1:8" ht="38.25" x14ac:dyDescent="0.2">
      <c r="A119" s="50" t="s">
        <v>683</v>
      </c>
      <c r="B119" s="50" t="s">
        <v>684</v>
      </c>
      <c r="C119" s="50" t="s">
        <v>686</v>
      </c>
      <c r="D119" s="50" t="s">
        <v>686</v>
      </c>
      <c r="E119" s="134" t="s">
        <v>2987</v>
      </c>
      <c r="F119" s="133" t="s">
        <v>687</v>
      </c>
      <c r="G119" s="133" t="s">
        <v>688</v>
      </c>
      <c r="H119" s="132" t="s">
        <v>3245</v>
      </c>
    </row>
    <row r="120" spans="1:8" ht="25.5" x14ac:dyDescent="0.2">
      <c r="A120" s="50" t="s">
        <v>707</v>
      </c>
      <c r="B120" s="50" t="s">
        <v>708</v>
      </c>
      <c r="C120" s="50" t="s">
        <v>710</v>
      </c>
      <c r="D120" s="50" t="s">
        <v>710</v>
      </c>
      <c r="E120" s="134" t="s">
        <v>711</v>
      </c>
      <c r="F120" s="133" t="s">
        <v>712</v>
      </c>
      <c r="G120" s="133" t="s">
        <v>688</v>
      </c>
      <c r="H120" s="132" t="s">
        <v>3249</v>
      </c>
    </row>
    <row r="121" spans="1:8" ht="12.75" x14ac:dyDescent="0.2">
      <c r="A121" s="50" t="s">
        <v>733</v>
      </c>
      <c r="B121" s="50" t="s">
        <v>734</v>
      </c>
      <c r="C121" s="50" t="s">
        <v>733</v>
      </c>
      <c r="D121" s="50" t="s">
        <v>733</v>
      </c>
      <c r="E121" s="134" t="s">
        <v>736</v>
      </c>
      <c r="F121" s="133" t="s">
        <v>737</v>
      </c>
      <c r="G121" s="133" t="s">
        <v>738</v>
      </c>
      <c r="H121" s="132" t="s">
        <v>3253</v>
      </c>
    </row>
    <row r="122" spans="1:8" ht="25.5" x14ac:dyDescent="0.2">
      <c r="A122" s="50" t="s">
        <v>707</v>
      </c>
      <c r="B122" s="50" t="s">
        <v>708</v>
      </c>
      <c r="C122" s="50" t="s">
        <v>753</v>
      </c>
      <c r="D122" s="50" t="s">
        <v>753</v>
      </c>
      <c r="E122" s="134" t="s">
        <v>711</v>
      </c>
      <c r="F122" s="133" t="s">
        <v>712</v>
      </c>
      <c r="G122" s="133" t="s">
        <v>688</v>
      </c>
      <c r="H122" s="132" t="s">
        <v>3249</v>
      </c>
    </row>
    <row r="123" spans="1:8" ht="25.5" x14ac:dyDescent="0.2">
      <c r="A123" s="50" t="s">
        <v>707</v>
      </c>
      <c r="B123" s="50" t="s">
        <v>708</v>
      </c>
      <c r="C123" s="50" t="s">
        <v>763</v>
      </c>
      <c r="D123" s="50" t="s">
        <v>763</v>
      </c>
      <c r="E123" s="134" t="s">
        <v>711</v>
      </c>
      <c r="F123" s="133" t="s">
        <v>712</v>
      </c>
      <c r="G123" s="133" t="s">
        <v>688</v>
      </c>
      <c r="H123" s="132" t="s">
        <v>3249</v>
      </c>
    </row>
    <row r="124" spans="1:8" ht="60" x14ac:dyDescent="0.2">
      <c r="A124" s="50" t="s">
        <v>783</v>
      </c>
      <c r="B124" s="50" t="s">
        <v>784</v>
      </c>
      <c r="C124" s="50" t="s">
        <v>786</v>
      </c>
      <c r="D124" s="50" t="s">
        <v>786</v>
      </c>
      <c r="E124" s="134" t="s">
        <v>787</v>
      </c>
      <c r="F124" s="133" t="s">
        <v>788</v>
      </c>
      <c r="G124" s="133" t="s">
        <v>789</v>
      </c>
      <c r="H124" s="132" t="s">
        <v>3260</v>
      </c>
    </row>
    <row r="125" spans="1:8" ht="25.5" x14ac:dyDescent="0.2">
      <c r="A125" s="50" t="s">
        <v>809</v>
      </c>
      <c r="B125" s="50" t="s">
        <v>810</v>
      </c>
      <c r="C125" s="50" t="s">
        <v>2904</v>
      </c>
      <c r="D125" s="50" t="s">
        <v>2904</v>
      </c>
      <c r="E125" s="134" t="s">
        <v>812</v>
      </c>
      <c r="F125" s="133" t="s">
        <v>813</v>
      </c>
      <c r="G125" s="133" t="s">
        <v>814</v>
      </c>
      <c r="H125" s="132" t="s">
        <v>3264</v>
      </c>
    </row>
    <row r="126" spans="1:8" ht="51" x14ac:dyDescent="0.2">
      <c r="A126" s="50" t="s">
        <v>833</v>
      </c>
      <c r="B126" s="50" t="s">
        <v>834</v>
      </c>
      <c r="C126" s="50" t="s">
        <v>2906</v>
      </c>
      <c r="D126" s="50" t="s">
        <v>2906</v>
      </c>
      <c r="E126" s="134" t="s">
        <v>836</v>
      </c>
      <c r="F126" s="133" t="s">
        <v>837</v>
      </c>
      <c r="G126" s="133" t="s">
        <v>838</v>
      </c>
      <c r="H126" s="132" t="s">
        <v>3268</v>
      </c>
    </row>
    <row r="127" spans="1:8" ht="48" x14ac:dyDescent="0.2">
      <c r="A127" s="50" t="s">
        <v>857</v>
      </c>
      <c r="B127" s="50" t="s">
        <v>858</v>
      </c>
      <c r="C127" s="50" t="s">
        <v>2909</v>
      </c>
      <c r="D127" s="50" t="s">
        <v>2909</v>
      </c>
      <c r="E127" s="134" t="s">
        <v>860</v>
      </c>
      <c r="F127" s="133" t="s">
        <v>861</v>
      </c>
      <c r="G127" s="133" t="s">
        <v>3097</v>
      </c>
      <c r="H127" s="132" t="s">
        <v>3272</v>
      </c>
    </row>
    <row r="128" spans="1:8" ht="38.25" x14ac:dyDescent="0.2">
      <c r="A128" s="50" t="s">
        <v>877</v>
      </c>
      <c r="B128" s="50" t="s">
        <v>878</v>
      </c>
      <c r="C128" s="50" t="s">
        <v>2913</v>
      </c>
      <c r="D128" s="50" t="s">
        <v>2913</v>
      </c>
      <c r="E128" s="134" t="s">
        <v>880</v>
      </c>
      <c r="F128" s="133" t="s">
        <v>881</v>
      </c>
      <c r="G128" s="133" t="s">
        <v>3099</v>
      </c>
      <c r="H128" s="132" t="s">
        <v>3276</v>
      </c>
    </row>
    <row r="129" spans="1:8" ht="38.25" x14ac:dyDescent="0.2">
      <c r="A129" s="50" t="s">
        <v>900</v>
      </c>
      <c r="B129" s="50" t="s">
        <v>2735</v>
      </c>
      <c r="C129" s="50" t="s">
        <v>2916</v>
      </c>
      <c r="D129" s="50" t="s">
        <v>2916</v>
      </c>
      <c r="E129" s="134" t="s">
        <v>902</v>
      </c>
      <c r="F129" s="133" t="s">
        <v>903</v>
      </c>
      <c r="G129" s="133" t="s">
        <v>904</v>
      </c>
      <c r="H129" s="132" t="s">
        <v>3280</v>
      </c>
    </row>
    <row r="130" spans="1:8" ht="12.75" x14ac:dyDescent="0.2">
      <c r="A130" s="50" t="s">
        <v>552</v>
      </c>
      <c r="B130" s="50" t="s">
        <v>553</v>
      </c>
      <c r="C130" s="50" t="s">
        <v>555</v>
      </c>
      <c r="D130" s="50" t="s">
        <v>555</v>
      </c>
      <c r="E130" s="134" t="s">
        <v>556</v>
      </c>
      <c r="F130" s="133" t="s">
        <v>554</v>
      </c>
      <c r="G130" s="133" t="s">
        <v>557</v>
      </c>
      <c r="H130" s="132" t="s">
        <v>3225</v>
      </c>
    </row>
    <row r="131" spans="1:8" ht="191.25" x14ac:dyDescent="0.2">
      <c r="A131" s="50" t="s">
        <v>2688</v>
      </c>
      <c r="B131" s="50" t="s">
        <v>578</v>
      </c>
      <c r="C131" s="50" t="s">
        <v>2900</v>
      </c>
      <c r="D131" s="50" t="s">
        <v>2900</v>
      </c>
      <c r="E131" s="134" t="s">
        <v>580</v>
      </c>
      <c r="F131" s="133" t="s">
        <v>581</v>
      </c>
      <c r="G131" s="133" t="s">
        <v>3094</v>
      </c>
      <c r="H131" s="132" t="s">
        <v>3229</v>
      </c>
    </row>
    <row r="132" spans="1:8" ht="12.75" x14ac:dyDescent="0.2">
      <c r="D132" s="50"/>
      <c r="E132" s="134"/>
      <c r="F132" s="133"/>
      <c r="G132" s="133"/>
      <c r="H132" s="132"/>
    </row>
    <row r="133" spans="1:8" ht="12.75" x14ac:dyDescent="0.2">
      <c r="D133" s="50"/>
      <c r="E133" s="134"/>
      <c r="F133" s="133"/>
      <c r="G133" s="133"/>
      <c r="H133" s="132"/>
    </row>
    <row r="134" spans="1:8" ht="26.25" x14ac:dyDescent="0.2">
      <c r="A134" s="155"/>
      <c r="B134" s="155"/>
      <c r="C134" s="155"/>
      <c r="D134" s="155"/>
      <c r="E134" s="128"/>
      <c r="F134" s="136"/>
      <c r="G134" s="136"/>
      <c r="H134" s="132"/>
    </row>
    <row r="135" spans="1:8" ht="18" x14ac:dyDescent="0.2">
      <c r="D135" s="50"/>
      <c r="E135" s="84"/>
      <c r="F135" s="137"/>
      <c r="G135" s="137"/>
      <c r="H135" s="132"/>
    </row>
    <row r="136" spans="1:8" ht="12.75" x14ac:dyDescent="0.2">
      <c r="D136" s="50"/>
      <c r="E136" s="84"/>
      <c r="F136" s="138"/>
      <c r="G136" s="138"/>
      <c r="H136" s="132"/>
    </row>
    <row r="137" spans="1:8" ht="51" x14ac:dyDescent="0.2">
      <c r="A137" s="50" t="s">
        <v>739</v>
      </c>
      <c r="B137" s="50" t="s">
        <v>740</v>
      </c>
      <c r="C137" s="50" t="s">
        <v>2901</v>
      </c>
      <c r="D137" s="50" t="s">
        <v>2901</v>
      </c>
      <c r="E137" s="84" t="s">
        <v>2988</v>
      </c>
      <c r="F137" s="136" t="s">
        <v>742</v>
      </c>
      <c r="G137" s="139" t="s">
        <v>743</v>
      </c>
      <c r="H137" s="132" t="s">
        <v>3254</v>
      </c>
    </row>
    <row r="138" spans="1:8" ht="12.75" x14ac:dyDescent="0.2">
      <c r="D138" s="50"/>
      <c r="E138" s="84"/>
      <c r="F138" s="139"/>
      <c r="G138" s="136"/>
      <c r="H138" s="132"/>
    </row>
    <row r="139" spans="1:8" ht="12.75" x14ac:dyDescent="0.2">
      <c r="D139" s="50"/>
      <c r="E139" s="84"/>
      <c r="F139" s="136"/>
      <c r="G139" s="136"/>
      <c r="H139" s="132"/>
    </row>
    <row r="140" spans="1:8" ht="12.75" x14ac:dyDescent="0.2">
      <c r="D140" s="50"/>
      <c r="E140" s="84"/>
      <c r="F140" s="136"/>
      <c r="G140" s="136"/>
      <c r="H140" s="132"/>
    </row>
    <row r="141" spans="1:8" ht="12.75" x14ac:dyDescent="0.2">
      <c r="D141" s="50"/>
      <c r="E141" s="84"/>
      <c r="F141" s="136"/>
      <c r="G141" s="136"/>
      <c r="H141" s="132"/>
    </row>
    <row r="142" spans="1:8" ht="12.75" x14ac:dyDescent="0.2">
      <c r="D142" s="50"/>
      <c r="E142" s="84"/>
      <c r="F142" s="136"/>
      <c r="G142" s="133"/>
      <c r="H142" s="132"/>
    </row>
    <row r="143" spans="1:8" ht="12.75" x14ac:dyDescent="0.2">
      <c r="D143" s="50"/>
      <c r="E143" s="84"/>
      <c r="F143" s="133"/>
      <c r="G143" s="133"/>
      <c r="H143" s="132"/>
    </row>
    <row r="144" spans="1:8" ht="12.75" x14ac:dyDescent="0.2">
      <c r="D144" s="50"/>
      <c r="E144" s="84"/>
      <c r="F144" s="136"/>
      <c r="G144" s="133"/>
      <c r="H144" s="132"/>
    </row>
    <row r="145" spans="1:8" ht="12.75" x14ac:dyDescent="0.2">
      <c r="D145" s="50"/>
      <c r="E145" s="84"/>
      <c r="F145" s="136"/>
      <c r="G145" s="136"/>
      <c r="H145" s="132"/>
    </row>
    <row r="146" spans="1:8" ht="24" x14ac:dyDescent="0.2">
      <c r="A146" s="50" t="s">
        <v>558</v>
      </c>
      <c r="B146" s="50" t="s">
        <v>559</v>
      </c>
      <c r="C146" s="50" t="s">
        <v>561</v>
      </c>
      <c r="D146" s="50" t="s">
        <v>561</v>
      </c>
      <c r="E146" s="84" t="s">
        <v>562</v>
      </c>
      <c r="F146" s="136" t="s">
        <v>563</v>
      </c>
      <c r="G146" s="136" t="s">
        <v>564</v>
      </c>
      <c r="H146" s="132" t="s">
        <v>3226</v>
      </c>
    </row>
    <row r="147" spans="1:8" ht="24" x14ac:dyDescent="0.2">
      <c r="A147" s="50" t="s">
        <v>3291</v>
      </c>
      <c r="B147" s="50" t="s">
        <v>3292</v>
      </c>
      <c r="C147" s="50" t="s">
        <v>3341</v>
      </c>
      <c r="D147" s="50" t="s">
        <v>3341</v>
      </c>
      <c r="E147" s="134" t="s">
        <v>3293</v>
      </c>
      <c r="F147" s="133" t="s">
        <v>3351</v>
      </c>
      <c r="G147" s="133" t="s">
        <v>3356</v>
      </c>
      <c r="H147" s="132" t="s">
        <v>3402</v>
      </c>
    </row>
    <row r="148" spans="1:8" ht="51" x14ac:dyDescent="0.2">
      <c r="A148" s="156" t="s">
        <v>462</v>
      </c>
      <c r="B148" s="156" t="s">
        <v>908</v>
      </c>
      <c r="C148" s="156" t="s">
        <v>465</v>
      </c>
      <c r="D148" s="156" t="s">
        <v>465</v>
      </c>
      <c r="E148" s="156" t="s">
        <v>909</v>
      </c>
      <c r="F148" s="156" t="s">
        <v>910</v>
      </c>
      <c r="G148" s="156" t="s">
        <v>468</v>
      </c>
      <c r="H148" s="156" t="s">
        <v>3281</v>
      </c>
    </row>
    <row r="149" spans="1:8" ht="12.75" x14ac:dyDescent="0.2">
      <c r="A149" s="73" t="s">
        <v>462</v>
      </c>
      <c r="B149" s="160" t="s">
        <v>908</v>
      </c>
      <c r="C149" s="160" t="s">
        <v>465</v>
      </c>
      <c r="D149" s="160" t="s">
        <v>465</v>
      </c>
      <c r="E149" s="161" t="s">
        <v>909</v>
      </c>
      <c r="F149" s="133" t="s">
        <v>910</v>
      </c>
      <c r="G149" s="136" t="s">
        <v>468</v>
      </c>
      <c r="H149" s="132" t="s">
        <v>3281</v>
      </c>
    </row>
    <row r="150" spans="1:8" ht="24" x14ac:dyDescent="0.2">
      <c r="A150" s="50" t="s">
        <v>524</v>
      </c>
      <c r="B150" s="50" t="s">
        <v>525</v>
      </c>
      <c r="C150" s="50" t="s">
        <v>527</v>
      </c>
      <c r="D150" s="50" t="s">
        <v>527</v>
      </c>
      <c r="E150" s="84" t="s">
        <v>528</v>
      </c>
      <c r="F150" s="136" t="s">
        <v>529</v>
      </c>
      <c r="G150" s="136" t="s">
        <v>530</v>
      </c>
      <c r="H150" s="132" t="s">
        <v>3221</v>
      </c>
    </row>
    <row r="151" spans="1:8" ht="12.75" x14ac:dyDescent="0.2">
      <c r="A151" s="50" t="s">
        <v>930</v>
      </c>
      <c r="B151" s="50" t="s">
        <v>931</v>
      </c>
      <c r="C151" s="50" t="s">
        <v>933</v>
      </c>
      <c r="D151" s="50" t="s">
        <v>933</v>
      </c>
      <c r="E151" s="84" t="s">
        <v>934</v>
      </c>
      <c r="F151" s="136" t="s">
        <v>935</v>
      </c>
      <c r="G151" s="136" t="s">
        <v>935</v>
      </c>
      <c r="H151" s="132" t="s">
        <v>3286</v>
      </c>
    </row>
    <row r="152" spans="1:8" ht="25.5" x14ac:dyDescent="0.2">
      <c r="A152" s="50" t="s">
        <v>2690</v>
      </c>
      <c r="B152" s="50" t="s">
        <v>2746</v>
      </c>
      <c r="C152" s="50" t="s">
        <v>2927</v>
      </c>
      <c r="D152" s="50" t="s">
        <v>2927</v>
      </c>
      <c r="E152" s="84" t="s">
        <v>2991</v>
      </c>
      <c r="F152" s="136" t="s">
        <v>3046</v>
      </c>
      <c r="G152" s="136" t="s">
        <v>3100</v>
      </c>
      <c r="H152" s="132" t="s">
        <v>3375</v>
      </c>
    </row>
    <row r="153" spans="1:8" ht="25.5" x14ac:dyDescent="0.2">
      <c r="A153" s="50" t="s">
        <v>2690</v>
      </c>
      <c r="B153" s="50" t="s">
        <v>2746</v>
      </c>
      <c r="C153" s="50" t="s">
        <v>2927</v>
      </c>
      <c r="D153" s="50" t="s">
        <v>2927</v>
      </c>
      <c r="E153" s="84" t="s">
        <v>2991</v>
      </c>
      <c r="F153" s="133" t="s">
        <v>3046</v>
      </c>
      <c r="G153" s="133" t="s">
        <v>3100</v>
      </c>
      <c r="H153" s="132" t="s">
        <v>3375</v>
      </c>
    </row>
    <row r="154" spans="1:8" ht="25.5" x14ac:dyDescent="0.2">
      <c r="A154" s="50" t="s">
        <v>2690</v>
      </c>
      <c r="B154" s="50" t="s">
        <v>2746</v>
      </c>
      <c r="C154" s="50" t="s">
        <v>2927</v>
      </c>
      <c r="D154" s="50" t="s">
        <v>2927</v>
      </c>
      <c r="E154" s="109" t="s">
        <v>2991</v>
      </c>
      <c r="F154" s="133" t="s">
        <v>3046</v>
      </c>
      <c r="G154" s="133" t="s">
        <v>3100</v>
      </c>
      <c r="H154" s="132" t="s">
        <v>3375</v>
      </c>
    </row>
    <row r="155" spans="1:8" ht="25.5" x14ac:dyDescent="0.2">
      <c r="A155" s="50" t="s">
        <v>2690</v>
      </c>
      <c r="B155" s="50" t="s">
        <v>2746</v>
      </c>
      <c r="C155" s="50" t="s">
        <v>2927</v>
      </c>
      <c r="D155" s="50" t="s">
        <v>2927</v>
      </c>
      <c r="E155" s="109" t="s">
        <v>2991</v>
      </c>
      <c r="F155" s="133" t="s">
        <v>3046</v>
      </c>
      <c r="G155" s="133" t="s">
        <v>3100</v>
      </c>
      <c r="H155" s="132" t="s">
        <v>3375</v>
      </c>
    </row>
    <row r="156" spans="1:8" ht="25.5" x14ac:dyDescent="0.2">
      <c r="A156" s="50" t="s">
        <v>2690</v>
      </c>
      <c r="B156" s="50" t="s">
        <v>2746</v>
      </c>
      <c r="C156" s="50" t="s">
        <v>2927</v>
      </c>
      <c r="D156" s="50" t="s">
        <v>2927</v>
      </c>
      <c r="E156" s="109" t="s">
        <v>2991</v>
      </c>
      <c r="F156" s="133" t="s">
        <v>3046</v>
      </c>
      <c r="G156" s="133" t="s">
        <v>3100</v>
      </c>
      <c r="H156" s="132" t="s">
        <v>3375</v>
      </c>
    </row>
    <row r="157" spans="1:8" ht="25.5" x14ac:dyDescent="0.2">
      <c r="A157" s="50" t="s">
        <v>2690</v>
      </c>
      <c r="B157" s="50" t="s">
        <v>2746</v>
      </c>
      <c r="C157" s="50" t="s">
        <v>2927</v>
      </c>
      <c r="D157" s="50" t="s">
        <v>2927</v>
      </c>
      <c r="E157" s="84" t="s">
        <v>2991</v>
      </c>
      <c r="F157" s="136" t="s">
        <v>3046</v>
      </c>
      <c r="G157" s="136" t="s">
        <v>3100</v>
      </c>
      <c r="H157" s="132" t="s">
        <v>3375</v>
      </c>
    </row>
    <row r="158" spans="1:8" ht="30" x14ac:dyDescent="0.2">
      <c r="A158" s="50" t="s">
        <v>2690</v>
      </c>
      <c r="B158" s="50" t="s">
        <v>2746</v>
      </c>
      <c r="C158" s="60" t="s">
        <v>2927</v>
      </c>
      <c r="D158" s="60" t="s">
        <v>2927</v>
      </c>
      <c r="E158" s="84" t="s">
        <v>2991</v>
      </c>
      <c r="F158" s="136" t="s">
        <v>3046</v>
      </c>
      <c r="G158" s="136" t="s">
        <v>3100</v>
      </c>
      <c r="H158" s="132" t="s">
        <v>3375</v>
      </c>
    </row>
    <row r="159" spans="1:8" ht="25.5" x14ac:dyDescent="0.2">
      <c r="A159" s="50" t="s">
        <v>2690</v>
      </c>
      <c r="B159" s="50" t="s">
        <v>999</v>
      </c>
      <c r="C159" s="50" t="s">
        <v>2927</v>
      </c>
      <c r="D159" s="50" t="s">
        <v>2927</v>
      </c>
      <c r="E159" s="84" t="s">
        <v>2991</v>
      </c>
      <c r="F159" s="136" t="s">
        <v>3046</v>
      </c>
      <c r="G159" s="136" t="s">
        <v>3100</v>
      </c>
      <c r="H159" s="132" t="s">
        <v>3375</v>
      </c>
    </row>
    <row r="160" spans="1:8" ht="51" x14ac:dyDescent="0.2">
      <c r="A160" s="50" t="s">
        <v>954</v>
      </c>
      <c r="B160" s="50" t="s">
        <v>2736</v>
      </c>
      <c r="C160" s="50" t="s">
        <v>956</v>
      </c>
      <c r="D160" s="50" t="s">
        <v>956</v>
      </c>
      <c r="E160" s="84" t="s">
        <v>2990</v>
      </c>
      <c r="F160" s="136" t="s">
        <v>957</v>
      </c>
      <c r="G160" s="136" t="s">
        <v>958</v>
      </c>
      <c r="H160" s="132" t="s">
        <v>3376</v>
      </c>
    </row>
    <row r="161" spans="1:8" x14ac:dyDescent="0.2">
      <c r="A161" s="50" t="s">
        <v>974</v>
      </c>
      <c r="B161" s="50" t="s">
        <v>975</v>
      </c>
      <c r="C161" s="50" t="s">
        <v>977</v>
      </c>
      <c r="D161" s="50" t="s">
        <v>977</v>
      </c>
      <c r="E161" s="140" t="s">
        <v>978</v>
      </c>
      <c r="F161" s="136" t="s">
        <v>979</v>
      </c>
      <c r="G161" s="136" t="s">
        <v>980</v>
      </c>
      <c r="H161" s="132" t="s">
        <v>3377</v>
      </c>
    </row>
    <row r="162" spans="1:8" ht="24" x14ac:dyDescent="0.2">
      <c r="A162" s="50" t="s">
        <v>998</v>
      </c>
      <c r="B162" s="50" t="s">
        <v>999</v>
      </c>
      <c r="C162" s="50" t="s">
        <v>1001</v>
      </c>
      <c r="D162" s="50" t="s">
        <v>1001</v>
      </c>
      <c r="E162" s="84" t="s">
        <v>1002</v>
      </c>
      <c r="F162" s="136" t="s">
        <v>1003</v>
      </c>
      <c r="G162" s="136" t="s">
        <v>1004</v>
      </c>
      <c r="H162" s="163"/>
    </row>
    <row r="163" spans="1:8" ht="25.5" x14ac:dyDescent="0.2">
      <c r="A163" s="50" t="s">
        <v>1020</v>
      </c>
      <c r="B163" s="50" t="s">
        <v>1021</v>
      </c>
      <c r="C163" s="50" t="s">
        <v>1023</v>
      </c>
      <c r="D163" s="50" t="s">
        <v>1023</v>
      </c>
      <c r="E163" s="84" t="s">
        <v>1024</v>
      </c>
      <c r="F163" s="136" t="s">
        <v>1025</v>
      </c>
      <c r="G163" s="136" t="s">
        <v>1026</v>
      </c>
      <c r="H163" s="163"/>
    </row>
    <row r="164" spans="1:8" ht="38.25" x14ac:dyDescent="0.2">
      <c r="A164" s="50" t="s">
        <v>1041</v>
      </c>
      <c r="B164" s="50" t="s">
        <v>2767</v>
      </c>
      <c r="C164" s="50" t="s">
        <v>1043</v>
      </c>
      <c r="D164" s="50" t="s">
        <v>1043</v>
      </c>
      <c r="E164" s="84" t="s">
        <v>1044</v>
      </c>
      <c r="F164" s="133" t="s">
        <v>1045</v>
      </c>
      <c r="G164" s="136" t="s">
        <v>1046</v>
      </c>
      <c r="H164" s="163"/>
    </row>
    <row r="165" spans="1:8" x14ac:dyDescent="0.2">
      <c r="A165" s="50" t="s">
        <v>1062</v>
      </c>
      <c r="B165" s="50" t="s">
        <v>1063</v>
      </c>
      <c r="C165" s="50" t="s">
        <v>2950</v>
      </c>
      <c r="D165" s="50" t="s">
        <v>2950</v>
      </c>
      <c r="E165" s="140" t="s">
        <v>1065</v>
      </c>
      <c r="F165" s="136" t="s">
        <v>1066</v>
      </c>
      <c r="G165" s="136" t="s">
        <v>1067</v>
      </c>
      <c r="H165" s="163"/>
    </row>
    <row r="166" spans="1:8" ht="12.75" x14ac:dyDescent="0.2">
      <c r="A166" s="50" t="s">
        <v>1086</v>
      </c>
      <c r="B166" s="50" t="s">
        <v>1087</v>
      </c>
      <c r="C166" s="50" t="s">
        <v>1089</v>
      </c>
      <c r="D166" s="50" t="s">
        <v>1089</v>
      </c>
      <c r="E166" s="84" t="s">
        <v>1090</v>
      </c>
      <c r="F166" s="136" t="s">
        <v>1091</v>
      </c>
      <c r="G166" s="136" t="s">
        <v>1092</v>
      </c>
      <c r="H166" s="163"/>
    </row>
    <row r="167" spans="1:8" ht="25.5" x14ac:dyDescent="0.2">
      <c r="A167" s="50" t="s">
        <v>1110</v>
      </c>
      <c r="B167" s="50" t="s">
        <v>1111</v>
      </c>
      <c r="C167" s="50" t="s">
        <v>1112</v>
      </c>
      <c r="D167" s="50" t="s">
        <v>1112</v>
      </c>
      <c r="E167" s="84" t="s">
        <v>1113</v>
      </c>
      <c r="F167" s="136" t="s">
        <v>1114</v>
      </c>
      <c r="G167" s="136" t="s">
        <v>1115</v>
      </c>
      <c r="H167" s="163"/>
    </row>
    <row r="168" spans="1:8" ht="30" x14ac:dyDescent="0.2">
      <c r="A168" s="50" t="s">
        <v>1133</v>
      </c>
      <c r="B168" s="50" t="s">
        <v>2784</v>
      </c>
      <c r="C168" s="50" t="s">
        <v>1135</v>
      </c>
      <c r="D168" s="50" t="s">
        <v>1135</v>
      </c>
      <c r="E168" s="140" t="s">
        <v>1136</v>
      </c>
      <c r="F168" s="136" t="s">
        <v>1137</v>
      </c>
      <c r="G168" s="136" t="s">
        <v>1138</v>
      </c>
      <c r="H168" s="163"/>
    </row>
    <row r="169" spans="1:8" ht="24" x14ac:dyDescent="0.2">
      <c r="A169" s="50" t="s">
        <v>1830</v>
      </c>
      <c r="B169" s="50" t="s">
        <v>2771</v>
      </c>
      <c r="C169" s="50" t="s">
        <v>1831</v>
      </c>
      <c r="D169" s="50" t="s">
        <v>1831</v>
      </c>
      <c r="E169" s="140" t="s">
        <v>1832</v>
      </c>
      <c r="F169" s="136" t="s">
        <v>2895</v>
      </c>
      <c r="G169" s="136" t="s">
        <v>3121</v>
      </c>
      <c r="H169" s="163"/>
    </row>
    <row r="170" spans="1:8" ht="25.5" x14ac:dyDescent="0.2">
      <c r="A170" s="50" t="s">
        <v>1155</v>
      </c>
      <c r="B170" s="50" t="s">
        <v>1156</v>
      </c>
      <c r="C170" s="50" t="s">
        <v>1158</v>
      </c>
      <c r="D170" s="50" t="s">
        <v>1158</v>
      </c>
      <c r="E170" s="84" t="s">
        <v>1159</v>
      </c>
      <c r="F170" s="136" t="s">
        <v>1160</v>
      </c>
      <c r="G170" s="136" t="s">
        <v>1161</v>
      </c>
      <c r="H170" s="163"/>
    </row>
    <row r="171" spans="1:8" ht="12.75" x14ac:dyDescent="0.2">
      <c r="A171" s="50" t="s">
        <v>2712</v>
      </c>
      <c r="B171" s="50" t="s">
        <v>2712</v>
      </c>
      <c r="C171" s="50" t="s">
        <v>2712</v>
      </c>
      <c r="D171" s="50" t="s">
        <v>2712</v>
      </c>
      <c r="E171" s="84" t="s">
        <v>2712</v>
      </c>
      <c r="F171" s="136" t="s">
        <v>2712</v>
      </c>
      <c r="G171" s="136" t="s">
        <v>2712</v>
      </c>
      <c r="H171" s="163"/>
    </row>
    <row r="172" spans="1:8" ht="30" x14ac:dyDescent="0.2">
      <c r="A172" s="50" t="s">
        <v>3663</v>
      </c>
      <c r="B172" s="50" t="s">
        <v>3665</v>
      </c>
      <c r="D172" s="122" t="s">
        <v>3682</v>
      </c>
      <c r="E172" s="145" t="s">
        <v>3666</v>
      </c>
      <c r="F172" s="123" t="s">
        <v>3668</v>
      </c>
      <c r="G172" s="123" t="s">
        <v>3667</v>
      </c>
      <c r="H172" s="50" t="s">
        <v>3683</v>
      </c>
    </row>
    <row r="173" spans="1:8" ht="12.75" x14ac:dyDescent="0.2">
      <c r="A173" s="50" t="s">
        <v>3164</v>
      </c>
      <c r="B173" s="50" t="s">
        <v>3164</v>
      </c>
      <c r="C173" s="50" t="s">
        <v>3164</v>
      </c>
      <c r="D173" s="50" t="s">
        <v>3164</v>
      </c>
      <c r="E173" s="84" t="s">
        <v>3164</v>
      </c>
      <c r="F173" s="136" t="s">
        <v>3164</v>
      </c>
      <c r="G173" s="136" t="s">
        <v>3164</v>
      </c>
      <c r="H173" s="163"/>
    </row>
    <row r="174" spans="1:8" ht="76.5" x14ac:dyDescent="0.2">
      <c r="A174" s="50" t="s">
        <v>911</v>
      </c>
      <c r="B174" s="50" t="s">
        <v>912</v>
      </c>
      <c r="C174" s="50" t="s">
        <v>2917</v>
      </c>
      <c r="D174" s="50" t="s">
        <v>2917</v>
      </c>
      <c r="E174" s="84" t="s">
        <v>914</v>
      </c>
      <c r="F174" s="162" t="s">
        <v>536</v>
      </c>
      <c r="G174" s="136" t="s">
        <v>915</v>
      </c>
      <c r="H174" s="132" t="s">
        <v>3282</v>
      </c>
    </row>
    <row r="175" spans="1:8" ht="51" x14ac:dyDescent="0.2">
      <c r="A175" s="50" t="s">
        <v>936</v>
      </c>
      <c r="B175" s="50" t="s">
        <v>937</v>
      </c>
      <c r="C175" s="50" t="s">
        <v>2920</v>
      </c>
      <c r="D175" s="50" t="s">
        <v>2920</v>
      </c>
      <c r="E175" s="84" t="s">
        <v>939</v>
      </c>
      <c r="F175" s="136" t="s">
        <v>940</v>
      </c>
      <c r="G175" s="136" t="s">
        <v>941</v>
      </c>
      <c r="H175" s="132" t="s">
        <v>3287</v>
      </c>
    </row>
    <row r="176" spans="1:8" ht="63.75" x14ac:dyDescent="0.2">
      <c r="A176" s="50" t="s">
        <v>2691</v>
      </c>
      <c r="B176" s="50" t="s">
        <v>2747</v>
      </c>
      <c r="C176" s="50" t="s">
        <v>2928</v>
      </c>
      <c r="D176" s="50" t="s">
        <v>2928</v>
      </c>
      <c r="E176" s="84" t="s">
        <v>2992</v>
      </c>
      <c r="F176" s="136" t="s">
        <v>3047</v>
      </c>
      <c r="G176" s="136" t="s">
        <v>3101</v>
      </c>
      <c r="H176" s="132" t="s">
        <v>3378</v>
      </c>
    </row>
    <row r="177" spans="1:8" ht="120" x14ac:dyDescent="0.2">
      <c r="A177" s="50" t="s">
        <v>3366</v>
      </c>
      <c r="B177" s="50" t="s">
        <v>2749</v>
      </c>
      <c r="C177" s="50" t="s">
        <v>2930</v>
      </c>
      <c r="D177" s="50" t="s">
        <v>2930</v>
      </c>
      <c r="E177" s="84" t="s">
        <v>2994</v>
      </c>
      <c r="F177" s="136" t="s">
        <v>3049</v>
      </c>
      <c r="G177" s="136" t="s">
        <v>3103</v>
      </c>
      <c r="H177" s="132" t="s">
        <v>3379</v>
      </c>
    </row>
    <row r="178" spans="1:8" ht="114.75" x14ac:dyDescent="0.2">
      <c r="A178" s="50" t="s">
        <v>2695</v>
      </c>
      <c r="B178" s="50" t="s">
        <v>2751</v>
      </c>
      <c r="C178" s="50" t="s">
        <v>2932</v>
      </c>
      <c r="D178" s="50" t="s">
        <v>2932</v>
      </c>
      <c r="E178" s="84" t="s">
        <v>2996</v>
      </c>
      <c r="F178" s="136" t="s">
        <v>3051</v>
      </c>
      <c r="G178" s="136" t="s">
        <v>3105</v>
      </c>
      <c r="H178" s="132" t="s">
        <v>3380</v>
      </c>
    </row>
    <row r="179" spans="1:8" ht="156" x14ac:dyDescent="0.2">
      <c r="A179" s="50" t="s">
        <v>2697</v>
      </c>
      <c r="B179" s="50" t="s">
        <v>2753</v>
      </c>
      <c r="C179" s="50" t="s">
        <v>2934</v>
      </c>
      <c r="D179" s="50" t="s">
        <v>2934</v>
      </c>
      <c r="E179" s="84" t="s">
        <v>2998</v>
      </c>
      <c r="F179" s="136" t="s">
        <v>3053</v>
      </c>
      <c r="G179" s="136" t="s">
        <v>3107</v>
      </c>
      <c r="H179" s="132" t="s">
        <v>3381</v>
      </c>
    </row>
    <row r="180" spans="1:8" ht="89.25" x14ac:dyDescent="0.2">
      <c r="A180" s="50" t="s">
        <v>2699</v>
      </c>
      <c r="B180" s="50" t="s">
        <v>2755</v>
      </c>
      <c r="C180" s="50" t="s">
        <v>2936</v>
      </c>
      <c r="D180" s="50" t="s">
        <v>2936</v>
      </c>
      <c r="E180" s="84" t="s">
        <v>3000</v>
      </c>
      <c r="F180" s="136" t="s">
        <v>3055</v>
      </c>
      <c r="G180" s="136" t="s">
        <v>3109</v>
      </c>
      <c r="H180" s="132" t="s">
        <v>3382</v>
      </c>
    </row>
    <row r="181" spans="1:8" ht="114.75" x14ac:dyDescent="0.2">
      <c r="A181" s="50" t="s">
        <v>2701</v>
      </c>
      <c r="B181" s="50" t="s">
        <v>2757</v>
      </c>
      <c r="C181" s="50" t="s">
        <v>2938</v>
      </c>
      <c r="D181" s="50" t="s">
        <v>2938</v>
      </c>
      <c r="E181" s="84" t="s">
        <v>3002</v>
      </c>
      <c r="F181" s="136" t="s">
        <v>3057</v>
      </c>
      <c r="G181" s="136" t="s">
        <v>3111</v>
      </c>
      <c r="H181" s="132" t="s">
        <v>3383</v>
      </c>
    </row>
    <row r="182" spans="1:8" ht="127.5" x14ac:dyDescent="0.2">
      <c r="A182" s="50" t="s">
        <v>2704</v>
      </c>
      <c r="B182" s="50" t="s">
        <v>2760</v>
      </c>
      <c r="C182" s="50" t="s">
        <v>2941</v>
      </c>
      <c r="D182" s="50" t="s">
        <v>2941</v>
      </c>
      <c r="E182" s="84" t="s">
        <v>3005</v>
      </c>
      <c r="F182" s="136" t="s">
        <v>3060</v>
      </c>
      <c r="G182" s="136" t="s">
        <v>3114</v>
      </c>
      <c r="H182" s="132" t="s">
        <v>3384</v>
      </c>
    </row>
    <row r="183" spans="1:8" ht="168" x14ac:dyDescent="0.2">
      <c r="A183" s="50" t="s">
        <v>2706</v>
      </c>
      <c r="B183" s="50" t="s">
        <v>2762</v>
      </c>
      <c r="C183" s="50" t="s">
        <v>2943</v>
      </c>
      <c r="D183" s="50" t="s">
        <v>2943</v>
      </c>
      <c r="E183" s="84" t="s">
        <v>3007</v>
      </c>
      <c r="F183" s="136" t="s">
        <v>3062</v>
      </c>
      <c r="G183" s="136" t="s">
        <v>3116</v>
      </c>
      <c r="H183" s="132" t="s">
        <v>3385</v>
      </c>
    </row>
    <row r="184" spans="1:8" ht="267.75" x14ac:dyDescent="0.2">
      <c r="A184" s="50" t="s">
        <v>959</v>
      </c>
      <c r="B184" s="50" t="s">
        <v>2737</v>
      </c>
      <c r="C184" s="50" t="s">
        <v>2923</v>
      </c>
      <c r="D184" s="50" t="s">
        <v>2923</v>
      </c>
      <c r="E184" s="84" t="s">
        <v>961</v>
      </c>
      <c r="F184" s="136" t="s">
        <v>962</v>
      </c>
      <c r="G184" s="136" t="s">
        <v>963</v>
      </c>
      <c r="H184" s="50" t="s">
        <v>3386</v>
      </c>
    </row>
    <row r="185" spans="1:8" ht="409.5" x14ac:dyDescent="0.2">
      <c r="A185" s="50" t="s">
        <v>981</v>
      </c>
      <c r="B185" s="50" t="s">
        <v>2740</v>
      </c>
      <c r="C185" s="50" t="s">
        <v>2926</v>
      </c>
      <c r="D185" s="50" t="s">
        <v>2926</v>
      </c>
      <c r="E185" s="84" t="s">
        <v>983</v>
      </c>
      <c r="F185" s="136" t="s">
        <v>984</v>
      </c>
      <c r="G185" s="136" t="s">
        <v>985</v>
      </c>
      <c r="H185" s="164"/>
    </row>
    <row r="186" spans="1:8" ht="408" x14ac:dyDescent="0.2">
      <c r="A186" s="50" t="s">
        <v>2689</v>
      </c>
      <c r="B186" s="50" t="s">
        <v>2743</v>
      </c>
      <c r="C186" s="50" t="s">
        <v>1005</v>
      </c>
      <c r="D186" s="50" t="s">
        <v>1005</v>
      </c>
      <c r="E186" s="84" t="s">
        <v>1006</v>
      </c>
      <c r="F186" s="136" t="s">
        <v>1007</v>
      </c>
      <c r="G186" s="136" t="s">
        <v>1008</v>
      </c>
      <c r="H186" s="50" t="s">
        <v>3387</v>
      </c>
    </row>
    <row r="187" spans="1:8" ht="318.75" x14ac:dyDescent="0.2">
      <c r="A187" s="50" t="s">
        <v>1027</v>
      </c>
      <c r="B187" s="50" t="s">
        <v>2764</v>
      </c>
      <c r="C187" s="50" t="s">
        <v>1029</v>
      </c>
      <c r="D187" s="50" t="s">
        <v>1029</v>
      </c>
      <c r="E187" s="84" t="s">
        <v>1030</v>
      </c>
      <c r="F187" s="133" t="s">
        <v>1031</v>
      </c>
      <c r="G187" s="133" t="s">
        <v>1032</v>
      </c>
      <c r="H187" s="164"/>
    </row>
    <row r="188" spans="1:8" ht="409.5" x14ac:dyDescent="0.2">
      <c r="A188" s="50" t="s">
        <v>1047</v>
      </c>
      <c r="B188" s="50" t="s">
        <v>2768</v>
      </c>
      <c r="C188" s="50" t="s">
        <v>2946</v>
      </c>
      <c r="D188" s="50" t="s">
        <v>2946</v>
      </c>
      <c r="E188" s="84" t="s">
        <v>1049</v>
      </c>
      <c r="F188" s="136" t="s">
        <v>1050</v>
      </c>
      <c r="G188" s="136" t="s">
        <v>1051</v>
      </c>
      <c r="H188" s="50" t="s">
        <v>3388</v>
      </c>
    </row>
    <row r="189" spans="1:8" ht="210" x14ac:dyDescent="0.2">
      <c r="A189" s="50" t="s">
        <v>1068</v>
      </c>
      <c r="B189" s="50" t="s">
        <v>2775</v>
      </c>
      <c r="C189" s="50" t="s">
        <v>1070</v>
      </c>
      <c r="D189" s="50" t="s">
        <v>1070</v>
      </c>
      <c r="E189" s="84" t="s">
        <v>1071</v>
      </c>
      <c r="F189" s="123" t="s">
        <v>1072</v>
      </c>
      <c r="G189" s="123" t="s">
        <v>1073</v>
      </c>
      <c r="H189" s="164"/>
    </row>
    <row r="190" spans="1:8" ht="191.25" x14ac:dyDescent="0.2">
      <c r="A190" s="50" t="s">
        <v>1093</v>
      </c>
      <c r="B190" s="50" t="s">
        <v>2778</v>
      </c>
      <c r="C190" s="50" t="s">
        <v>1095</v>
      </c>
      <c r="D190" s="50" t="s">
        <v>1095</v>
      </c>
      <c r="E190" s="50" t="s">
        <v>1096</v>
      </c>
      <c r="F190" s="50" t="s">
        <v>1097</v>
      </c>
      <c r="G190" s="50" t="s">
        <v>1098</v>
      </c>
      <c r="H190" s="164"/>
    </row>
    <row r="191" spans="1:8" ht="409.5" x14ac:dyDescent="0.2">
      <c r="A191" s="50" t="s">
        <v>1116</v>
      </c>
      <c r="B191" s="50" t="s">
        <v>2781</v>
      </c>
      <c r="C191" s="50" t="s">
        <v>1118</v>
      </c>
      <c r="D191" s="50" t="s">
        <v>1118</v>
      </c>
      <c r="E191" s="84" t="s">
        <v>1119</v>
      </c>
      <c r="F191" s="130" t="s">
        <v>1120</v>
      </c>
      <c r="G191" s="130" t="s">
        <v>1121</v>
      </c>
      <c r="H191" s="164"/>
    </row>
    <row r="192" spans="1:8" ht="369.75" x14ac:dyDescent="0.2">
      <c r="A192" s="50" t="s">
        <v>1139</v>
      </c>
      <c r="B192" s="50" t="s">
        <v>2785</v>
      </c>
      <c r="C192" s="50" t="s">
        <v>1141</v>
      </c>
      <c r="D192" s="50" t="s">
        <v>1141</v>
      </c>
      <c r="E192" s="84" t="s">
        <v>1142</v>
      </c>
      <c r="F192" s="141" t="s">
        <v>1143</v>
      </c>
      <c r="G192" s="141" t="s">
        <v>1144</v>
      </c>
      <c r="H192" s="164"/>
    </row>
    <row r="193" spans="1:8" ht="330" x14ac:dyDescent="0.2">
      <c r="A193" s="50" t="s">
        <v>2708</v>
      </c>
      <c r="B193" s="50" t="s">
        <v>2772</v>
      </c>
      <c r="C193" s="50" t="s">
        <v>2947</v>
      </c>
      <c r="D193" s="50" t="s">
        <v>2947</v>
      </c>
      <c r="E193" s="84" t="s">
        <v>3010</v>
      </c>
      <c r="F193" s="123" t="s">
        <v>3064</v>
      </c>
      <c r="G193" s="123" t="s">
        <v>3122</v>
      </c>
      <c r="H193" s="164"/>
    </row>
    <row r="194" spans="1:8" ht="409.5" x14ac:dyDescent="0.2">
      <c r="A194" s="50" t="s">
        <v>1162</v>
      </c>
      <c r="B194" s="50" t="s">
        <v>2788</v>
      </c>
      <c r="C194" s="50" t="s">
        <v>1164</v>
      </c>
      <c r="D194" s="50" t="s">
        <v>1164</v>
      </c>
      <c r="E194" s="84" t="s">
        <v>1165</v>
      </c>
      <c r="F194" s="131" t="s">
        <v>1166</v>
      </c>
      <c r="G194" s="131" t="s">
        <v>1167</v>
      </c>
      <c r="H194" s="164"/>
    </row>
    <row r="195" spans="1:8" ht="105" x14ac:dyDescent="0.2">
      <c r="A195" s="50" t="s">
        <v>2713</v>
      </c>
      <c r="B195" s="50" t="s">
        <v>3369</v>
      </c>
      <c r="C195" s="50" t="s">
        <v>2956</v>
      </c>
      <c r="D195" s="50" t="s">
        <v>2956</v>
      </c>
      <c r="E195" s="84" t="s">
        <v>3013</v>
      </c>
      <c r="F195" s="131" t="s">
        <v>3364</v>
      </c>
      <c r="G195" s="131" t="s">
        <v>3373</v>
      </c>
      <c r="H195" s="164"/>
    </row>
    <row r="196" spans="1:8" ht="30" x14ac:dyDescent="0.2">
      <c r="A196" s="50" t="s">
        <v>3669</v>
      </c>
      <c r="B196" s="50" t="s">
        <v>3670</v>
      </c>
      <c r="D196" s="122" t="s">
        <v>3675</v>
      </c>
      <c r="E196" s="145" t="s">
        <v>3671</v>
      </c>
      <c r="F196" s="123" t="s">
        <v>3672</v>
      </c>
      <c r="G196" s="123" t="s">
        <v>3673</v>
      </c>
      <c r="H196" s="50" t="s">
        <v>3674</v>
      </c>
    </row>
    <row r="197" spans="1:8" ht="409.5" x14ac:dyDescent="0.2">
      <c r="A197" s="50" t="s">
        <v>3166</v>
      </c>
      <c r="B197" s="50" t="s">
        <v>3166</v>
      </c>
      <c r="C197" s="50" t="s">
        <v>3166</v>
      </c>
      <c r="D197" s="50" t="s">
        <v>3166</v>
      </c>
      <c r="E197" s="84" t="s">
        <v>3166</v>
      </c>
      <c r="F197" s="131" t="s">
        <v>3166</v>
      </c>
      <c r="G197" s="131" t="s">
        <v>3166</v>
      </c>
      <c r="H197" s="164"/>
    </row>
    <row r="198" spans="1:8" ht="63.75" x14ac:dyDescent="0.2">
      <c r="A198" s="50" t="s">
        <v>916</v>
      </c>
      <c r="B198" s="50" t="s">
        <v>917</v>
      </c>
      <c r="C198" s="50" t="s">
        <v>2918</v>
      </c>
      <c r="D198" s="50" t="s">
        <v>2918</v>
      </c>
      <c r="E198" s="84" t="s">
        <v>919</v>
      </c>
      <c r="F198" s="142" t="s">
        <v>543</v>
      </c>
      <c r="G198" s="142" t="s">
        <v>921</v>
      </c>
      <c r="H198" s="50" t="s">
        <v>3283</v>
      </c>
    </row>
    <row r="199" spans="1:8" ht="60" x14ac:dyDescent="0.2">
      <c r="A199" s="50" t="s">
        <v>942</v>
      </c>
      <c r="B199" s="50" t="s">
        <v>943</v>
      </c>
      <c r="C199" s="50" t="s">
        <v>2921</v>
      </c>
      <c r="D199" s="50" t="s">
        <v>2921</v>
      </c>
      <c r="E199" s="84" t="s">
        <v>945</v>
      </c>
      <c r="F199" s="132" t="s">
        <v>946</v>
      </c>
      <c r="G199" s="132" t="s">
        <v>947</v>
      </c>
      <c r="H199" s="50" t="s">
        <v>3288</v>
      </c>
    </row>
    <row r="200" spans="1:8" ht="12.75" x14ac:dyDescent="0.2">
      <c r="D200" s="50"/>
      <c r="E200" s="84"/>
      <c r="F200" s="132"/>
      <c r="G200" s="132"/>
    </row>
    <row r="201" spans="1:8" ht="12.75" x14ac:dyDescent="0.2">
      <c r="D201" s="50"/>
      <c r="E201" s="84"/>
      <c r="F201" s="132"/>
      <c r="G201" s="132"/>
    </row>
    <row r="202" spans="1:8" ht="12.75" x14ac:dyDescent="0.2">
      <c r="D202" s="50"/>
      <c r="E202" s="107"/>
      <c r="F202" s="132"/>
      <c r="G202" s="132"/>
    </row>
    <row r="203" spans="1:8" ht="12.75" x14ac:dyDescent="0.2">
      <c r="D203" s="50"/>
      <c r="E203" s="107"/>
      <c r="F203" s="132"/>
      <c r="G203" s="132"/>
    </row>
    <row r="204" spans="1:8" ht="12.75" x14ac:dyDescent="0.2">
      <c r="D204" s="50"/>
      <c r="E204" s="107"/>
      <c r="F204" s="132"/>
      <c r="G204" s="132"/>
    </row>
    <row r="205" spans="1:8" ht="96" x14ac:dyDescent="0.2">
      <c r="A205" s="50" t="s">
        <v>2702</v>
      </c>
      <c r="B205" s="50" t="s">
        <v>2758</v>
      </c>
      <c r="C205" s="50" t="s">
        <v>2939</v>
      </c>
      <c r="D205" s="50" t="s">
        <v>2939</v>
      </c>
      <c r="E205" s="107" t="s">
        <v>3003</v>
      </c>
      <c r="F205" s="132" t="s">
        <v>3058</v>
      </c>
      <c r="G205" s="132" t="s">
        <v>3112</v>
      </c>
    </row>
    <row r="206" spans="1:8" ht="12.75" x14ac:dyDescent="0.2">
      <c r="D206" s="50"/>
      <c r="E206" s="84"/>
      <c r="F206" s="132"/>
      <c r="G206" s="132"/>
    </row>
    <row r="207" spans="1:8" ht="12.75" x14ac:dyDescent="0.2">
      <c r="D207" s="50"/>
      <c r="E207" s="84"/>
      <c r="F207" s="132"/>
      <c r="G207" s="132"/>
    </row>
    <row r="208" spans="1:8" ht="72" x14ac:dyDescent="0.2">
      <c r="A208" s="50" t="s">
        <v>964</v>
      </c>
      <c r="B208" s="50" t="s">
        <v>2738</v>
      </c>
      <c r="C208" s="50" t="s">
        <v>2924</v>
      </c>
      <c r="D208" s="50" t="s">
        <v>2924</v>
      </c>
      <c r="E208" s="107" t="s">
        <v>966</v>
      </c>
      <c r="F208" s="132" t="s">
        <v>967</v>
      </c>
      <c r="G208" s="132" t="s">
        <v>968</v>
      </c>
      <c r="H208" s="50" t="s">
        <v>3389</v>
      </c>
    </row>
    <row r="209" spans="1:8" ht="240" x14ac:dyDescent="0.2">
      <c r="A209" s="50" t="s">
        <v>986</v>
      </c>
      <c r="B209" s="50" t="s">
        <v>2741</v>
      </c>
      <c r="C209" s="50" t="s">
        <v>988</v>
      </c>
      <c r="D209" s="50" t="s">
        <v>988</v>
      </c>
      <c r="E209" s="107" t="s">
        <v>989</v>
      </c>
      <c r="F209" s="132" t="s">
        <v>990</v>
      </c>
      <c r="G209" s="132" t="s">
        <v>991</v>
      </c>
      <c r="H209" s="164"/>
    </row>
    <row r="210" spans="1:8" ht="312" x14ac:dyDescent="0.2">
      <c r="A210" s="50" t="s">
        <v>1009</v>
      </c>
      <c r="B210" s="50" t="s">
        <v>2744</v>
      </c>
      <c r="C210" s="50" t="s">
        <v>1011</v>
      </c>
      <c r="D210" s="50" t="s">
        <v>1011</v>
      </c>
      <c r="E210" s="84" t="s">
        <v>1012</v>
      </c>
      <c r="F210" s="132" t="s">
        <v>1013</v>
      </c>
      <c r="G210" s="132" t="s">
        <v>1014</v>
      </c>
      <c r="H210" s="50" t="s">
        <v>3390</v>
      </c>
    </row>
    <row r="211" spans="1:8" ht="144" x14ac:dyDescent="0.2">
      <c r="A211" s="50" t="s">
        <v>1033</v>
      </c>
      <c r="B211" s="50" t="s">
        <v>2765</v>
      </c>
      <c r="C211" s="50" t="s">
        <v>2945</v>
      </c>
      <c r="D211" s="50" t="s">
        <v>2945</v>
      </c>
      <c r="E211" s="107" t="s">
        <v>1035</v>
      </c>
      <c r="F211" s="132" t="s">
        <v>1036</v>
      </c>
      <c r="G211" s="132" t="s">
        <v>1037</v>
      </c>
      <c r="H211" s="164"/>
    </row>
    <row r="212" spans="1:8" ht="255" x14ac:dyDescent="0.2">
      <c r="A212" s="50" t="s">
        <v>1052</v>
      </c>
      <c r="B212" s="50" t="s">
        <v>2769</v>
      </c>
      <c r="C212" s="50" t="s">
        <v>1054</v>
      </c>
      <c r="D212" s="50" t="s">
        <v>1054</v>
      </c>
      <c r="E212" s="107" t="s">
        <v>1055</v>
      </c>
      <c r="F212" s="132" t="s">
        <v>1056</v>
      </c>
      <c r="G212" s="132" t="s">
        <v>3119</v>
      </c>
      <c r="H212" s="164"/>
    </row>
    <row r="213" spans="1:8" ht="120" x14ac:dyDescent="0.2">
      <c r="A213" s="50" t="s">
        <v>1074</v>
      </c>
      <c r="B213" s="50" t="s">
        <v>2776</v>
      </c>
      <c r="C213" s="50" t="s">
        <v>1076</v>
      </c>
      <c r="D213" s="50" t="s">
        <v>1076</v>
      </c>
      <c r="E213" s="107" t="s">
        <v>1077</v>
      </c>
      <c r="F213" s="132" t="s">
        <v>1078</v>
      </c>
      <c r="G213" s="132" t="s">
        <v>1079</v>
      </c>
      <c r="H213" s="164"/>
    </row>
    <row r="214" spans="1:8" ht="216.75" x14ac:dyDescent="0.2">
      <c r="A214" s="50" t="s">
        <v>1099</v>
      </c>
      <c r="B214" s="50" t="s">
        <v>2779</v>
      </c>
      <c r="C214" s="50" t="s">
        <v>1101</v>
      </c>
      <c r="D214" s="50" t="s">
        <v>1101</v>
      </c>
      <c r="E214" s="84" t="s">
        <v>1102</v>
      </c>
      <c r="F214" s="132" t="s">
        <v>1103</v>
      </c>
      <c r="G214" s="132" t="s">
        <v>3125</v>
      </c>
      <c r="H214" s="164"/>
    </row>
    <row r="215" spans="1:8" ht="156" x14ac:dyDescent="0.2">
      <c r="A215" s="50" t="s">
        <v>1122</v>
      </c>
      <c r="B215" s="50" t="s">
        <v>2782</v>
      </c>
      <c r="C215" s="50" t="s">
        <v>1124</v>
      </c>
      <c r="D215" s="50" t="s">
        <v>1124</v>
      </c>
      <c r="E215" s="107" t="s">
        <v>1125</v>
      </c>
      <c r="F215" s="132" t="s">
        <v>1126</v>
      </c>
      <c r="G215" s="132" t="s">
        <v>1127</v>
      </c>
      <c r="H215" s="164"/>
    </row>
    <row r="216" spans="1:8" ht="396" x14ac:dyDescent="0.2">
      <c r="A216" s="50" t="s">
        <v>1145</v>
      </c>
      <c r="B216" s="50" t="s">
        <v>2786</v>
      </c>
      <c r="C216" s="50" t="s">
        <v>2952</v>
      </c>
      <c r="D216" s="50" t="s">
        <v>2952</v>
      </c>
      <c r="E216" s="107" t="s">
        <v>1147</v>
      </c>
      <c r="F216" s="132" t="s">
        <v>1148</v>
      </c>
      <c r="G216" s="132" t="s">
        <v>1149</v>
      </c>
      <c r="H216" s="164"/>
    </row>
    <row r="217" spans="1:8" ht="72" x14ac:dyDescent="0.2">
      <c r="A217" s="50" t="s">
        <v>2709</v>
      </c>
      <c r="B217" s="50" t="s">
        <v>2773</v>
      </c>
      <c r="C217" s="50" t="s">
        <v>2948</v>
      </c>
      <c r="D217" s="50" t="s">
        <v>2948</v>
      </c>
      <c r="E217" s="107" t="s">
        <v>3011</v>
      </c>
      <c r="F217" s="132" t="s">
        <v>3065</v>
      </c>
      <c r="G217" s="132" t="s">
        <v>3123</v>
      </c>
      <c r="H217" s="164"/>
    </row>
    <row r="218" spans="1:8" ht="165.75" x14ac:dyDescent="0.2">
      <c r="A218" s="50" t="s">
        <v>1168</v>
      </c>
      <c r="B218" s="50" t="s">
        <v>2789</v>
      </c>
      <c r="C218" s="50" t="s">
        <v>2954</v>
      </c>
      <c r="D218" s="50" t="s">
        <v>2954</v>
      </c>
      <c r="E218" s="84" t="s">
        <v>1170</v>
      </c>
      <c r="F218" s="132" t="s">
        <v>1171</v>
      </c>
      <c r="G218" s="132" t="s">
        <v>1172</v>
      </c>
      <c r="H218" s="164"/>
    </row>
    <row r="219" spans="1:8" ht="63.75" x14ac:dyDescent="0.2">
      <c r="A219" s="50" t="s">
        <v>3359</v>
      </c>
      <c r="B219" s="50" t="s">
        <v>3370</v>
      </c>
      <c r="C219" s="50" t="s">
        <v>3362</v>
      </c>
      <c r="D219" s="50" t="s">
        <v>3362</v>
      </c>
      <c r="E219" s="107" t="s">
        <v>3363</v>
      </c>
      <c r="F219" s="132" t="s">
        <v>3364</v>
      </c>
      <c r="G219" s="132" t="s">
        <v>3365</v>
      </c>
      <c r="H219" s="164"/>
    </row>
    <row r="220" spans="1:8" ht="12.75" x14ac:dyDescent="0.2">
      <c r="D220" s="50"/>
      <c r="E220" s="107"/>
      <c r="F220" s="132"/>
      <c r="G220" s="132"/>
    </row>
    <row r="221" spans="1:8" ht="12.75" x14ac:dyDescent="0.2">
      <c r="D221" s="50"/>
      <c r="E221" s="107"/>
      <c r="F221" s="132"/>
      <c r="G221" s="132"/>
    </row>
    <row r="222" spans="1:8" ht="48" x14ac:dyDescent="0.2">
      <c r="A222" s="50" t="s">
        <v>922</v>
      </c>
      <c r="B222" s="50" t="s">
        <v>923</v>
      </c>
      <c r="C222" s="50" t="s">
        <v>2919</v>
      </c>
      <c r="D222" s="50" t="s">
        <v>2919</v>
      </c>
      <c r="E222" s="84" t="s">
        <v>925</v>
      </c>
      <c r="F222" s="132" t="s">
        <v>550</v>
      </c>
      <c r="G222" s="132" t="s">
        <v>927</v>
      </c>
      <c r="H222" s="50" t="s">
        <v>3284</v>
      </c>
    </row>
    <row r="223" spans="1:8" ht="48" x14ac:dyDescent="0.2">
      <c r="A223" s="50" t="s">
        <v>948</v>
      </c>
      <c r="B223" s="50" t="s">
        <v>949</v>
      </c>
      <c r="C223" s="50" t="s">
        <v>2922</v>
      </c>
      <c r="D223" s="50" t="s">
        <v>2922</v>
      </c>
      <c r="E223" s="107" t="s">
        <v>951</v>
      </c>
      <c r="F223" s="132" t="s">
        <v>952</v>
      </c>
      <c r="G223" s="132" t="s">
        <v>953</v>
      </c>
      <c r="H223" s="50" t="s">
        <v>3289</v>
      </c>
    </row>
    <row r="224" spans="1:8" ht="38.25" x14ac:dyDescent="0.2">
      <c r="A224" s="50" t="s">
        <v>2692</v>
      </c>
      <c r="B224" s="50" t="s">
        <v>2748</v>
      </c>
      <c r="C224" s="50" t="s">
        <v>2929</v>
      </c>
      <c r="D224" s="50" t="s">
        <v>2929</v>
      </c>
      <c r="E224" s="107" t="s">
        <v>2993</v>
      </c>
      <c r="F224" s="132" t="s">
        <v>3048</v>
      </c>
      <c r="G224" s="132" t="s">
        <v>3102</v>
      </c>
      <c r="H224" s="50" t="s">
        <v>3391</v>
      </c>
    </row>
    <row r="225" spans="1:8" ht="76.5" x14ac:dyDescent="0.2">
      <c r="A225" s="50" t="s">
        <v>2694</v>
      </c>
      <c r="B225" s="50" t="s">
        <v>2750</v>
      </c>
      <c r="C225" s="50" t="s">
        <v>2931</v>
      </c>
      <c r="D225" s="50" t="s">
        <v>2931</v>
      </c>
      <c r="E225" s="84" t="s">
        <v>2995</v>
      </c>
      <c r="F225" s="132" t="s">
        <v>3050</v>
      </c>
      <c r="G225" s="132" t="s">
        <v>3104</v>
      </c>
      <c r="H225" s="50" t="s">
        <v>3392</v>
      </c>
    </row>
    <row r="226" spans="1:8" ht="102" x14ac:dyDescent="0.2">
      <c r="A226" s="50" t="s">
        <v>2696</v>
      </c>
      <c r="B226" s="50" t="s">
        <v>2752</v>
      </c>
      <c r="C226" s="50" t="s">
        <v>2933</v>
      </c>
      <c r="D226" s="50" t="s">
        <v>2933</v>
      </c>
      <c r="E226" s="107" t="s">
        <v>2997</v>
      </c>
      <c r="F226" s="132" t="s">
        <v>3052</v>
      </c>
      <c r="G226" s="132" t="s">
        <v>3106</v>
      </c>
      <c r="H226" s="50" t="s">
        <v>3393</v>
      </c>
    </row>
    <row r="227" spans="1:8" ht="120" x14ac:dyDescent="0.2">
      <c r="A227" s="50" t="s">
        <v>2698</v>
      </c>
      <c r="B227" s="50" t="s">
        <v>2754</v>
      </c>
      <c r="C227" s="50" t="s">
        <v>2935</v>
      </c>
      <c r="D227" s="50" t="s">
        <v>2935</v>
      </c>
      <c r="E227" s="107" t="s">
        <v>2999</v>
      </c>
      <c r="F227" s="132" t="s">
        <v>3054</v>
      </c>
      <c r="G227" s="132" t="s">
        <v>3108</v>
      </c>
      <c r="H227" s="50" t="s">
        <v>3394</v>
      </c>
    </row>
    <row r="228" spans="1:8" ht="108" x14ac:dyDescent="0.2">
      <c r="A228" s="50" t="s">
        <v>2700</v>
      </c>
      <c r="B228" s="50" t="s">
        <v>2756</v>
      </c>
      <c r="C228" s="50" t="s">
        <v>2937</v>
      </c>
      <c r="D228" s="50" t="s">
        <v>2937</v>
      </c>
      <c r="E228" s="84" t="s">
        <v>3001</v>
      </c>
      <c r="F228" s="132" t="s">
        <v>3056</v>
      </c>
      <c r="G228" s="132" t="s">
        <v>3110</v>
      </c>
      <c r="H228" s="50" t="s">
        <v>3395</v>
      </c>
    </row>
    <row r="229" spans="1:8" ht="60" x14ac:dyDescent="0.2">
      <c r="A229" s="50" t="s">
        <v>2703</v>
      </c>
      <c r="B229" s="50" t="s">
        <v>2759</v>
      </c>
      <c r="C229" s="50" t="s">
        <v>2940</v>
      </c>
      <c r="D229" s="50" t="s">
        <v>2940</v>
      </c>
      <c r="E229" s="107" t="s">
        <v>3004</v>
      </c>
      <c r="F229" s="132" t="s">
        <v>3059</v>
      </c>
      <c r="G229" s="132" t="s">
        <v>3113</v>
      </c>
      <c r="H229" s="50" t="s">
        <v>3396</v>
      </c>
    </row>
    <row r="230" spans="1:8" ht="63.75" x14ac:dyDescent="0.2">
      <c r="A230" s="50" t="s">
        <v>2705</v>
      </c>
      <c r="B230" s="50" t="s">
        <v>2761</v>
      </c>
      <c r="C230" s="50" t="s">
        <v>2942</v>
      </c>
      <c r="D230" s="50" t="s">
        <v>2942</v>
      </c>
      <c r="E230" s="107" t="s">
        <v>3006</v>
      </c>
      <c r="F230" s="132" t="s">
        <v>3061</v>
      </c>
      <c r="G230" s="132" t="s">
        <v>3115</v>
      </c>
      <c r="H230" s="50" t="s">
        <v>3397</v>
      </c>
    </row>
    <row r="231" spans="1:8" ht="102" x14ac:dyDescent="0.2">
      <c r="A231" s="50" t="s">
        <v>2707</v>
      </c>
      <c r="B231" s="50" t="s">
        <v>2763</v>
      </c>
      <c r="C231" s="50" t="s">
        <v>2944</v>
      </c>
      <c r="D231" s="50" t="s">
        <v>2944</v>
      </c>
      <c r="E231" s="107" t="s">
        <v>3008</v>
      </c>
      <c r="F231" s="132" t="s">
        <v>3063</v>
      </c>
      <c r="G231" s="132" t="s">
        <v>3117</v>
      </c>
      <c r="H231" s="50" t="s">
        <v>3398</v>
      </c>
    </row>
    <row r="232" spans="1:8" ht="72" x14ac:dyDescent="0.2">
      <c r="A232" s="50" t="s">
        <v>969</v>
      </c>
      <c r="B232" s="50" t="s">
        <v>2739</v>
      </c>
      <c r="C232" s="50" t="s">
        <v>2925</v>
      </c>
      <c r="D232" s="50" t="s">
        <v>2925</v>
      </c>
      <c r="E232" s="84" t="s">
        <v>971</v>
      </c>
      <c r="F232" s="132" t="s">
        <v>972</v>
      </c>
      <c r="G232" s="132" t="s">
        <v>973</v>
      </c>
      <c r="H232" s="50" t="s">
        <v>3399</v>
      </c>
    </row>
    <row r="233" spans="1:8" ht="120" x14ac:dyDescent="0.2">
      <c r="A233" s="50" t="s">
        <v>992</v>
      </c>
      <c r="B233" s="50" t="s">
        <v>2742</v>
      </c>
      <c r="C233" s="50" t="s">
        <v>994</v>
      </c>
      <c r="D233" s="50" t="s">
        <v>994</v>
      </c>
      <c r="E233" s="107" t="s">
        <v>995</v>
      </c>
      <c r="F233" s="132" t="s">
        <v>996</v>
      </c>
      <c r="G233" s="132" t="s">
        <v>997</v>
      </c>
      <c r="H233" s="164"/>
    </row>
    <row r="234" spans="1:8" ht="108" x14ac:dyDescent="0.2">
      <c r="A234" s="50" t="s">
        <v>1015</v>
      </c>
      <c r="B234" s="50" t="s">
        <v>2745</v>
      </c>
      <c r="C234" s="50" t="s">
        <v>1016</v>
      </c>
      <c r="D234" s="50" t="s">
        <v>1016</v>
      </c>
      <c r="E234" s="107" t="s">
        <v>1017</v>
      </c>
      <c r="F234" s="132" t="s">
        <v>1018</v>
      </c>
      <c r="G234" s="132" t="s">
        <v>1019</v>
      </c>
      <c r="H234" s="50" t="s">
        <v>3400</v>
      </c>
    </row>
    <row r="235" spans="1:8" ht="108" x14ac:dyDescent="0.2">
      <c r="A235" s="50" t="s">
        <v>1038</v>
      </c>
      <c r="B235" s="50" t="s">
        <v>2766</v>
      </c>
      <c r="C235" s="50" t="s">
        <v>1040</v>
      </c>
      <c r="D235" s="50" t="s">
        <v>1040</v>
      </c>
      <c r="E235" s="107" t="s">
        <v>3009</v>
      </c>
      <c r="F235" s="132" t="s">
        <v>996</v>
      </c>
      <c r="G235" s="132" t="s">
        <v>3118</v>
      </c>
      <c r="H235" s="164"/>
    </row>
    <row r="236" spans="1:8" ht="191.25" x14ac:dyDescent="0.2">
      <c r="A236" s="50" t="s">
        <v>1057</v>
      </c>
      <c r="B236" s="50" t="s">
        <v>2770</v>
      </c>
      <c r="C236" s="50" t="s">
        <v>1059</v>
      </c>
      <c r="D236" s="50" t="s">
        <v>1059</v>
      </c>
      <c r="E236" s="84" t="s">
        <v>1060</v>
      </c>
      <c r="F236" s="132" t="s">
        <v>1061</v>
      </c>
      <c r="G236" s="132" t="s">
        <v>3120</v>
      </c>
      <c r="H236" s="164"/>
    </row>
    <row r="237" spans="1:8" ht="72" x14ac:dyDescent="0.2">
      <c r="A237" s="50" t="s">
        <v>1080</v>
      </c>
      <c r="B237" s="50" t="s">
        <v>2777</v>
      </c>
      <c r="C237" s="50" t="s">
        <v>1082</v>
      </c>
      <c r="D237" s="50" t="s">
        <v>1082</v>
      </c>
      <c r="E237" s="107" t="s">
        <v>1083</v>
      </c>
      <c r="F237" s="132" t="s">
        <v>1084</v>
      </c>
      <c r="G237" s="132" t="s">
        <v>1085</v>
      </c>
      <c r="H237" s="164"/>
    </row>
    <row r="238" spans="1:8" ht="228" x14ac:dyDescent="0.2">
      <c r="A238" s="50" t="s">
        <v>1104</v>
      </c>
      <c r="B238" s="50" t="s">
        <v>2780</v>
      </c>
      <c r="C238" s="50" t="s">
        <v>1106</v>
      </c>
      <c r="D238" s="50" t="s">
        <v>1106</v>
      </c>
      <c r="E238" s="107" t="s">
        <v>1107</v>
      </c>
      <c r="F238" s="132" t="s">
        <v>1108</v>
      </c>
      <c r="G238" s="132" t="s">
        <v>1109</v>
      </c>
      <c r="H238" s="164"/>
    </row>
    <row r="239" spans="1:8" ht="156" x14ac:dyDescent="0.2">
      <c r="A239" s="50" t="s">
        <v>1128</v>
      </c>
      <c r="B239" s="50" t="s">
        <v>2783</v>
      </c>
      <c r="C239" s="50" t="s">
        <v>2951</v>
      </c>
      <c r="D239" s="50" t="s">
        <v>2951</v>
      </c>
      <c r="E239" s="107" t="s">
        <v>1130</v>
      </c>
      <c r="F239" s="132" t="s">
        <v>1131</v>
      </c>
      <c r="G239" s="132" t="s">
        <v>1132</v>
      </c>
      <c r="H239" s="164"/>
    </row>
    <row r="240" spans="1:8" ht="168" x14ac:dyDescent="0.2">
      <c r="A240" s="50" t="s">
        <v>1150</v>
      </c>
      <c r="B240" s="50" t="s">
        <v>2787</v>
      </c>
      <c r="C240" s="50" t="s">
        <v>2953</v>
      </c>
      <c r="D240" s="50" t="s">
        <v>2953</v>
      </c>
      <c r="E240" s="107" t="s">
        <v>1152</v>
      </c>
      <c r="F240" s="132" t="s">
        <v>1153</v>
      </c>
      <c r="G240" s="132" t="s">
        <v>1154</v>
      </c>
      <c r="H240" s="164"/>
    </row>
    <row r="241" spans="1:8" ht="38.25" x14ac:dyDescent="0.2">
      <c r="A241" s="50" t="s">
        <v>2710</v>
      </c>
      <c r="B241" s="50" t="s">
        <v>2774</v>
      </c>
      <c r="C241" s="50" t="s">
        <v>2949</v>
      </c>
      <c r="D241" s="50" t="s">
        <v>2949</v>
      </c>
      <c r="E241" s="84" t="s">
        <v>3012</v>
      </c>
      <c r="F241" s="132" t="s">
        <v>3066</v>
      </c>
      <c r="G241" s="132" t="s">
        <v>3124</v>
      </c>
      <c r="H241" s="164"/>
    </row>
    <row r="242" spans="1:8" ht="168" x14ac:dyDescent="0.2">
      <c r="A242" s="50" t="s">
        <v>1173</v>
      </c>
      <c r="B242" s="50" t="s">
        <v>2790</v>
      </c>
      <c r="C242" s="50" t="s">
        <v>2955</v>
      </c>
      <c r="D242" s="50" t="s">
        <v>2955</v>
      </c>
      <c r="E242" s="107" t="s">
        <v>1175</v>
      </c>
      <c r="F242" s="132" t="s">
        <v>1176</v>
      </c>
      <c r="G242" s="132" t="s">
        <v>1177</v>
      </c>
      <c r="H242" s="164"/>
    </row>
    <row r="243" spans="1:8" ht="51" x14ac:dyDescent="0.2">
      <c r="A243" s="50" t="s">
        <v>2714</v>
      </c>
      <c r="B243" s="50" t="s">
        <v>3371</v>
      </c>
      <c r="C243" s="50" t="s">
        <v>2957</v>
      </c>
      <c r="D243" s="50" t="s">
        <v>2957</v>
      </c>
      <c r="E243" s="107" t="s">
        <v>3014</v>
      </c>
      <c r="F243" s="132" t="s">
        <v>3067</v>
      </c>
      <c r="G243" s="132" t="s">
        <v>3374</v>
      </c>
      <c r="H243" s="164"/>
    </row>
    <row r="244" spans="1:8" ht="30" x14ac:dyDescent="0.2">
      <c r="A244" s="50" t="s">
        <v>3696</v>
      </c>
      <c r="B244" s="50" t="s">
        <v>3676</v>
      </c>
      <c r="D244" s="122" t="s">
        <v>3678</v>
      </c>
      <c r="E244" s="145" t="s">
        <v>3679</v>
      </c>
      <c r="F244" s="123" t="s">
        <v>3680</v>
      </c>
      <c r="G244" s="123" t="s">
        <v>3681</v>
      </c>
      <c r="H244" s="50" t="s">
        <v>3677</v>
      </c>
    </row>
    <row r="245" spans="1:8" ht="89.25" x14ac:dyDescent="0.2">
      <c r="A245" s="50" t="s">
        <v>3165</v>
      </c>
      <c r="B245" s="50" t="s">
        <v>3165</v>
      </c>
      <c r="C245" s="50" t="s">
        <v>3165</v>
      </c>
      <c r="D245" s="50" t="s">
        <v>3165</v>
      </c>
      <c r="E245" s="107" t="s">
        <v>3165</v>
      </c>
      <c r="F245" s="132" t="s">
        <v>3165</v>
      </c>
      <c r="G245" s="132" t="s">
        <v>3165</v>
      </c>
      <c r="H245" s="164"/>
    </row>
    <row r="246" spans="1:8" ht="12.75" x14ac:dyDescent="0.2">
      <c r="A246" s="50" t="s">
        <v>552</v>
      </c>
      <c r="B246" s="50" t="s">
        <v>553</v>
      </c>
      <c r="C246" s="50" t="s">
        <v>555</v>
      </c>
      <c r="D246" s="50" t="s">
        <v>555</v>
      </c>
      <c r="E246" s="84" t="s">
        <v>556</v>
      </c>
      <c r="F246" s="132" t="s">
        <v>554</v>
      </c>
      <c r="G246" s="132" t="s">
        <v>557</v>
      </c>
      <c r="H246" s="50" t="s">
        <v>3285</v>
      </c>
    </row>
    <row r="247" spans="1:8" ht="168" x14ac:dyDescent="0.2">
      <c r="A247" s="50" t="s">
        <v>3330</v>
      </c>
      <c r="B247" s="50" t="s">
        <v>3634</v>
      </c>
      <c r="C247" s="50" t="s">
        <v>3342</v>
      </c>
      <c r="D247" s="50" t="s">
        <v>3342</v>
      </c>
      <c r="E247" s="107" t="s">
        <v>3345</v>
      </c>
      <c r="F247" s="132" t="s">
        <v>3352</v>
      </c>
      <c r="G247" s="132" t="s">
        <v>3357</v>
      </c>
      <c r="H247" s="50" t="s">
        <v>3401</v>
      </c>
    </row>
    <row r="248" spans="1:8" ht="12.75" x14ac:dyDescent="0.2">
      <c r="D248" s="50"/>
      <c r="E248" s="107"/>
      <c r="F248" s="132"/>
      <c r="G248" s="132"/>
    </row>
    <row r="249" spans="1:8" ht="12.75" x14ac:dyDescent="0.2">
      <c r="D249" s="50"/>
      <c r="E249" s="107"/>
      <c r="F249" s="132"/>
      <c r="G249" s="132"/>
    </row>
    <row r="250" spans="1:8" ht="12.75" x14ac:dyDescent="0.2">
      <c r="D250" s="50"/>
      <c r="E250" s="84"/>
      <c r="F250" s="132"/>
      <c r="G250" s="132"/>
    </row>
    <row r="251" spans="1:8" ht="12.75" x14ac:dyDescent="0.2">
      <c r="D251" s="50"/>
      <c r="E251" s="107"/>
      <c r="F251" s="132"/>
      <c r="G251" s="132"/>
    </row>
    <row r="252" spans="1:8" ht="12.75" x14ac:dyDescent="0.2">
      <c r="D252" s="50"/>
      <c r="E252" s="107"/>
      <c r="F252" s="132"/>
      <c r="G252" s="132"/>
    </row>
    <row r="253" spans="1:8" ht="12.75" x14ac:dyDescent="0.2">
      <c r="D253" s="50"/>
      <c r="E253" s="107"/>
      <c r="F253" s="132"/>
      <c r="G253" s="132"/>
    </row>
    <row r="254" spans="1:8" ht="12.75" x14ac:dyDescent="0.2">
      <c r="D254" s="50"/>
      <c r="E254" s="84"/>
      <c r="F254" s="132"/>
      <c r="G254" s="132"/>
    </row>
    <row r="255" spans="1:8" ht="12.75" x14ac:dyDescent="0.2">
      <c r="D255" s="50"/>
      <c r="E255" s="107"/>
      <c r="F255" s="132"/>
      <c r="G255" s="132"/>
    </row>
    <row r="256" spans="1:8" ht="12.75" x14ac:dyDescent="0.2">
      <c r="D256" s="50"/>
      <c r="E256" s="107"/>
      <c r="F256" s="132"/>
      <c r="G256" s="132"/>
    </row>
    <row r="257" spans="1:8" ht="12.75" x14ac:dyDescent="0.2">
      <c r="D257" s="50"/>
      <c r="E257" s="107"/>
      <c r="F257" s="132"/>
      <c r="G257" s="132"/>
    </row>
    <row r="258" spans="1:8" ht="12.75" x14ac:dyDescent="0.2">
      <c r="D258" s="50"/>
      <c r="E258" s="84"/>
      <c r="F258" s="132"/>
      <c r="G258" s="132"/>
    </row>
    <row r="259" spans="1:8" ht="12.75" x14ac:dyDescent="0.2">
      <c r="D259" s="50"/>
      <c r="E259" s="107"/>
      <c r="F259" s="132"/>
      <c r="G259" s="132"/>
    </row>
    <row r="260" spans="1:8" ht="12.75" x14ac:dyDescent="0.2">
      <c r="D260" s="50"/>
      <c r="E260" s="107"/>
      <c r="F260" s="132"/>
      <c r="G260" s="132"/>
    </row>
    <row r="261" spans="1:8" ht="12.75" x14ac:dyDescent="0.2">
      <c r="D261" s="50"/>
      <c r="E261" s="107"/>
      <c r="F261" s="132"/>
      <c r="G261" s="132"/>
    </row>
    <row r="262" spans="1:8" ht="12.75" x14ac:dyDescent="0.2">
      <c r="D262" s="50"/>
      <c r="E262" s="84"/>
      <c r="F262" s="132"/>
      <c r="G262" s="132"/>
    </row>
    <row r="263" spans="1:8" ht="12.75" x14ac:dyDescent="0.2">
      <c r="D263" s="50"/>
      <c r="E263" s="107"/>
      <c r="F263" s="132"/>
      <c r="G263" s="132"/>
    </row>
    <row r="264" spans="1:8" ht="12.75" x14ac:dyDescent="0.2">
      <c r="D264" s="50"/>
      <c r="E264" s="107"/>
      <c r="F264" s="132"/>
      <c r="G264" s="132"/>
    </row>
    <row r="265" spans="1:8" ht="12.75" x14ac:dyDescent="0.2">
      <c r="D265" s="50"/>
      <c r="E265" s="84"/>
      <c r="F265" s="132"/>
      <c r="G265" s="132"/>
    </row>
    <row r="266" spans="1:8" ht="12.75" x14ac:dyDescent="0.2">
      <c r="D266" s="50"/>
      <c r="E266" s="107"/>
      <c r="F266" s="132"/>
      <c r="G266" s="132"/>
    </row>
    <row r="267" spans="1:8" ht="12.75" x14ac:dyDescent="0.2">
      <c r="D267" s="50"/>
      <c r="E267" s="107"/>
      <c r="F267" s="132"/>
      <c r="G267" s="132"/>
    </row>
    <row r="268" spans="1:8" ht="12.75" x14ac:dyDescent="0.2">
      <c r="D268" s="50"/>
      <c r="E268" s="84"/>
      <c r="F268" s="132"/>
      <c r="G268" s="132"/>
    </row>
    <row r="269" spans="1:8" ht="24" x14ac:dyDescent="0.2">
      <c r="A269" s="50" t="s">
        <v>558</v>
      </c>
      <c r="C269" s="50" t="s">
        <v>561</v>
      </c>
      <c r="D269" s="50" t="s">
        <v>561</v>
      </c>
      <c r="E269" s="107" t="s">
        <v>929</v>
      </c>
      <c r="F269" s="132" t="s">
        <v>563</v>
      </c>
      <c r="G269" s="132" t="s">
        <v>564</v>
      </c>
      <c r="H269" s="50" t="s">
        <v>3226</v>
      </c>
    </row>
    <row r="270" spans="1:8" ht="24" x14ac:dyDescent="0.2">
      <c r="A270" s="50" t="s">
        <v>3291</v>
      </c>
      <c r="C270" s="50" t="s">
        <v>3341</v>
      </c>
      <c r="D270" s="50" t="s">
        <v>3341</v>
      </c>
      <c r="E270" s="107" t="s">
        <v>3302</v>
      </c>
      <c r="F270" s="132" t="s">
        <v>3351</v>
      </c>
      <c r="G270" s="132" t="s">
        <v>3356</v>
      </c>
      <c r="H270" s="50" t="s">
        <v>3402</v>
      </c>
    </row>
    <row r="271" spans="1:8" ht="78.75" x14ac:dyDescent="0.2">
      <c r="A271" s="168" t="s">
        <v>3695</v>
      </c>
      <c r="B271" s="168"/>
      <c r="C271" s="168"/>
      <c r="D271" s="168" t="s">
        <v>2193</v>
      </c>
      <c r="E271" s="168" t="s">
        <v>2194</v>
      </c>
      <c r="F271" s="168" t="s">
        <v>2196</v>
      </c>
      <c r="G271" s="168" t="s">
        <v>2197</v>
      </c>
      <c r="H271" s="168" t="s">
        <v>3403</v>
      </c>
    </row>
    <row r="272" spans="1:8" x14ac:dyDescent="0.2">
      <c r="A272" s="50" t="s">
        <v>515</v>
      </c>
      <c r="B272" s="50" t="s">
        <v>516</v>
      </c>
      <c r="C272" s="50">
        <v>0</v>
      </c>
      <c r="D272" s="84" t="s">
        <v>191</v>
      </c>
      <c r="E272" s="84" t="s">
        <v>517</v>
      </c>
      <c r="F272" s="123" t="s">
        <v>518</v>
      </c>
      <c r="G272" s="123" t="s">
        <v>519</v>
      </c>
      <c r="H272" s="50" t="s">
        <v>3220</v>
      </c>
    </row>
    <row r="273" spans="1:8" x14ac:dyDescent="0.2">
      <c r="A273" s="50" t="s">
        <v>2192</v>
      </c>
      <c r="B273" s="50" t="s">
        <v>2195</v>
      </c>
      <c r="C273" s="50">
        <v>0</v>
      </c>
      <c r="D273" s="84" t="s">
        <v>2193</v>
      </c>
      <c r="E273" s="84" t="s">
        <v>2194</v>
      </c>
      <c r="F273" s="123" t="s">
        <v>2196</v>
      </c>
      <c r="G273" s="123" t="s">
        <v>2197</v>
      </c>
      <c r="H273" s="50" t="s">
        <v>3403</v>
      </c>
    </row>
    <row r="274" spans="1:8" ht="30" x14ac:dyDescent="0.15">
      <c r="A274" s="50" t="s">
        <v>524</v>
      </c>
      <c r="B274" s="72" t="s">
        <v>525</v>
      </c>
      <c r="C274" s="50">
        <v>0</v>
      </c>
      <c r="D274" s="96" t="s">
        <v>2198</v>
      </c>
      <c r="E274" s="84" t="s">
        <v>528</v>
      </c>
      <c r="F274" s="123" t="s">
        <v>529</v>
      </c>
      <c r="G274" s="123" t="s">
        <v>530</v>
      </c>
      <c r="H274" s="50" t="s">
        <v>3221</v>
      </c>
    </row>
    <row r="275" spans="1:8" ht="30" x14ac:dyDescent="0.2">
      <c r="A275" s="50" t="s">
        <v>2199</v>
      </c>
      <c r="B275" s="70" t="s">
        <v>2200</v>
      </c>
      <c r="C275" s="50">
        <v>0</v>
      </c>
      <c r="D275" s="101" t="s">
        <v>2201</v>
      </c>
      <c r="E275" s="84" t="s">
        <v>2202</v>
      </c>
      <c r="F275" s="123" t="s">
        <v>2203</v>
      </c>
      <c r="G275" s="143" t="s">
        <v>2199</v>
      </c>
      <c r="H275" s="50" t="s">
        <v>3403</v>
      </c>
    </row>
    <row r="276" spans="1:8" x14ac:dyDescent="0.2">
      <c r="A276" s="50" t="s">
        <v>2204</v>
      </c>
      <c r="B276" s="71" t="s">
        <v>2205</v>
      </c>
      <c r="C276" s="50">
        <v>0</v>
      </c>
      <c r="D276" s="84" t="s">
        <v>2206</v>
      </c>
      <c r="E276" s="84" t="s">
        <v>2207</v>
      </c>
      <c r="F276" s="123" t="s">
        <v>2208</v>
      </c>
      <c r="G276" s="123" t="s">
        <v>2209</v>
      </c>
      <c r="H276" s="50" t="s">
        <v>3404</v>
      </c>
    </row>
    <row r="277" spans="1:8" x14ac:dyDescent="0.2">
      <c r="A277" s="50" t="s">
        <v>2204</v>
      </c>
      <c r="B277" s="71" t="s">
        <v>2205</v>
      </c>
      <c r="C277" s="50">
        <v>0</v>
      </c>
      <c r="D277" s="84" t="s">
        <v>2206</v>
      </c>
      <c r="E277" s="84" t="s">
        <v>2207</v>
      </c>
      <c r="F277" s="123" t="s">
        <v>2208</v>
      </c>
      <c r="G277" s="123" t="s">
        <v>2209</v>
      </c>
      <c r="H277" s="50" t="s">
        <v>3404</v>
      </c>
    </row>
    <row r="278" spans="1:8" x14ac:dyDescent="0.2">
      <c r="A278" s="50" t="s">
        <v>1464</v>
      </c>
      <c r="B278" s="71" t="s">
        <v>1465</v>
      </c>
      <c r="C278" s="50">
        <v>0</v>
      </c>
      <c r="D278" s="84" t="s">
        <v>2210</v>
      </c>
      <c r="E278" s="84" t="s">
        <v>2211</v>
      </c>
      <c r="F278" s="123" t="s">
        <v>2212</v>
      </c>
      <c r="G278" s="123" t="s">
        <v>2213</v>
      </c>
      <c r="H278" s="50" t="s">
        <v>3405</v>
      </c>
    </row>
    <row r="279" spans="1:8" x14ac:dyDescent="0.2">
      <c r="A279" s="50" t="s">
        <v>1464</v>
      </c>
      <c r="B279" s="71" t="s">
        <v>1465</v>
      </c>
      <c r="C279" s="50">
        <v>0</v>
      </c>
      <c r="D279" s="84" t="s">
        <v>2210</v>
      </c>
      <c r="E279" s="84" t="s">
        <v>2211</v>
      </c>
      <c r="F279" s="123" t="s">
        <v>2212</v>
      </c>
      <c r="G279" s="123" t="s">
        <v>2213</v>
      </c>
      <c r="H279" s="50" t="s">
        <v>3405</v>
      </c>
    </row>
    <row r="280" spans="1:8" x14ac:dyDescent="0.2">
      <c r="A280" s="50" t="s">
        <v>1216</v>
      </c>
      <c r="B280" s="50" t="s">
        <v>1217</v>
      </c>
      <c r="C280" s="50">
        <v>0</v>
      </c>
      <c r="D280" s="84" t="s">
        <v>2214</v>
      </c>
      <c r="E280" s="84" t="s">
        <v>1220</v>
      </c>
      <c r="F280" s="123" t="s">
        <v>1221</v>
      </c>
      <c r="G280" s="123" t="s">
        <v>1222</v>
      </c>
      <c r="H280" s="50" t="s">
        <v>3406</v>
      </c>
    </row>
    <row r="281" spans="1:8" x14ac:dyDescent="0.2">
      <c r="A281" s="50" t="s">
        <v>2215</v>
      </c>
      <c r="B281" s="50" t="s">
        <v>2216</v>
      </c>
      <c r="C281" s="50">
        <v>0</v>
      </c>
      <c r="D281" s="84" t="s">
        <v>2217</v>
      </c>
      <c r="E281" s="84" t="s">
        <v>2218</v>
      </c>
      <c r="F281" s="123" t="s">
        <v>2215</v>
      </c>
      <c r="G281" s="123" t="s">
        <v>2215</v>
      </c>
      <c r="H281" s="50" t="s">
        <v>2215</v>
      </c>
    </row>
    <row r="282" spans="1:8" x14ac:dyDescent="0.2">
      <c r="A282" s="50" t="s">
        <v>2219</v>
      </c>
      <c r="B282" s="71" t="s">
        <v>2220</v>
      </c>
      <c r="C282" s="50">
        <v>0</v>
      </c>
      <c r="D282" s="84" t="s">
        <v>2221</v>
      </c>
      <c r="E282" s="84" t="s">
        <v>2222</v>
      </c>
      <c r="F282" s="123" t="s">
        <v>2223</v>
      </c>
      <c r="G282" s="123" t="s">
        <v>2224</v>
      </c>
      <c r="H282" s="50" t="s">
        <v>3407</v>
      </c>
    </row>
    <row r="283" spans="1:8" x14ac:dyDescent="0.2">
      <c r="A283" s="50" t="s">
        <v>2225</v>
      </c>
      <c r="B283" s="71" t="s">
        <v>2226</v>
      </c>
      <c r="C283" s="50">
        <v>0</v>
      </c>
      <c r="D283" s="84" t="s">
        <v>2227</v>
      </c>
      <c r="E283" s="84" t="s">
        <v>2228</v>
      </c>
      <c r="F283" s="123" t="s">
        <v>2229</v>
      </c>
      <c r="G283" s="123" t="s">
        <v>2230</v>
      </c>
      <c r="H283" s="50" t="s">
        <v>3408</v>
      </c>
    </row>
    <row r="284" spans="1:8" x14ac:dyDescent="0.2">
      <c r="A284" s="50" t="s">
        <v>1493</v>
      </c>
      <c r="B284" s="71" t="s">
        <v>2231</v>
      </c>
      <c r="C284" s="50">
        <v>0</v>
      </c>
      <c r="D284" s="84" t="s">
        <v>2232</v>
      </c>
      <c r="E284" s="84" t="s">
        <v>1497</v>
      </c>
      <c r="F284" s="123" t="s">
        <v>2233</v>
      </c>
      <c r="G284" s="123" t="s">
        <v>1499</v>
      </c>
      <c r="H284" s="50" t="s">
        <v>3409</v>
      </c>
    </row>
    <row r="285" spans="1:8" x14ac:dyDescent="0.2">
      <c r="A285" s="50" t="s">
        <v>1513</v>
      </c>
      <c r="B285" s="71" t="s">
        <v>2234</v>
      </c>
      <c r="C285" s="50">
        <v>0</v>
      </c>
      <c r="D285" s="84" t="s">
        <v>2235</v>
      </c>
      <c r="E285" s="84" t="s">
        <v>2236</v>
      </c>
      <c r="F285" s="123" t="s">
        <v>2237</v>
      </c>
      <c r="G285" s="123" t="s">
        <v>2238</v>
      </c>
      <c r="H285" s="50" t="s">
        <v>3410</v>
      </c>
    </row>
    <row r="286" spans="1:8" x14ac:dyDescent="0.2">
      <c r="A286" s="50" t="s">
        <v>2225</v>
      </c>
      <c r="B286" s="71" t="s">
        <v>2226</v>
      </c>
      <c r="C286" s="50">
        <v>0</v>
      </c>
      <c r="D286" s="84" t="s">
        <v>2227</v>
      </c>
      <c r="E286" s="84" t="s">
        <v>2228</v>
      </c>
      <c r="F286" s="123" t="s">
        <v>2229</v>
      </c>
      <c r="G286" s="123" t="s">
        <v>2230</v>
      </c>
      <c r="H286" s="50" t="s">
        <v>3411</v>
      </c>
    </row>
    <row r="287" spans="1:8" x14ac:dyDescent="0.2">
      <c r="A287" s="50" t="s">
        <v>2225</v>
      </c>
      <c r="B287" s="71" t="s">
        <v>2226</v>
      </c>
      <c r="C287" s="50">
        <v>0</v>
      </c>
      <c r="D287" s="84" t="s">
        <v>2227</v>
      </c>
      <c r="E287" s="84" t="s">
        <v>2228</v>
      </c>
      <c r="F287" s="123" t="s">
        <v>2229</v>
      </c>
      <c r="G287" s="123" t="s">
        <v>2230</v>
      </c>
      <c r="H287" s="50" t="s">
        <v>3411</v>
      </c>
    </row>
    <row r="288" spans="1:8" x14ac:dyDescent="0.2">
      <c r="A288" s="50" t="s">
        <v>1530</v>
      </c>
      <c r="B288" s="71" t="s">
        <v>1531</v>
      </c>
      <c r="C288" s="50">
        <v>0</v>
      </c>
      <c r="D288" s="84" t="s">
        <v>2239</v>
      </c>
      <c r="E288" s="84" t="s">
        <v>2240</v>
      </c>
      <c r="F288" s="123" t="s">
        <v>2241</v>
      </c>
      <c r="G288" s="123" t="s">
        <v>2242</v>
      </c>
      <c r="H288" s="50" t="s">
        <v>3412</v>
      </c>
    </row>
    <row r="289" spans="1:8" x14ac:dyDescent="0.2">
      <c r="A289" s="50" t="s">
        <v>1548</v>
      </c>
      <c r="B289" s="71" t="s">
        <v>1549</v>
      </c>
      <c r="C289" s="50">
        <v>0</v>
      </c>
      <c r="D289" s="84" t="s">
        <v>2243</v>
      </c>
      <c r="E289" s="84" t="s">
        <v>2244</v>
      </c>
      <c r="F289" s="123" t="s">
        <v>2245</v>
      </c>
      <c r="G289" s="123" t="s">
        <v>2246</v>
      </c>
      <c r="H289" s="50" t="s">
        <v>3413</v>
      </c>
    </row>
    <row r="290" spans="1:8" x14ac:dyDescent="0.2">
      <c r="A290" s="50" t="s">
        <v>1567</v>
      </c>
      <c r="B290" s="71" t="s">
        <v>2247</v>
      </c>
      <c r="C290" s="50">
        <v>0</v>
      </c>
      <c r="D290" s="84" t="s">
        <v>2248</v>
      </c>
      <c r="E290" s="84" t="s">
        <v>2249</v>
      </c>
      <c r="F290" s="123" t="s">
        <v>2250</v>
      </c>
      <c r="G290" s="123" t="s">
        <v>2251</v>
      </c>
      <c r="H290" s="50" t="s">
        <v>3414</v>
      </c>
    </row>
    <row r="291" spans="1:8" x14ac:dyDescent="0.2">
      <c r="A291" s="50" t="s">
        <v>1585</v>
      </c>
      <c r="B291" s="71" t="s">
        <v>1586</v>
      </c>
      <c r="C291" s="50">
        <v>0</v>
      </c>
      <c r="D291" s="84" t="s">
        <v>1585</v>
      </c>
      <c r="E291" s="84" t="s">
        <v>2252</v>
      </c>
      <c r="F291" s="123" t="s">
        <v>2253</v>
      </c>
      <c r="G291" s="123" t="s">
        <v>1590</v>
      </c>
      <c r="H291" s="50" t="s">
        <v>3415</v>
      </c>
    </row>
    <row r="292" spans="1:8" x14ac:dyDescent="0.2">
      <c r="A292" s="50" t="s">
        <v>1600</v>
      </c>
      <c r="B292" s="71" t="s">
        <v>1601</v>
      </c>
      <c r="C292" s="50">
        <v>0</v>
      </c>
      <c r="D292" s="84" t="s">
        <v>1603</v>
      </c>
      <c r="E292" s="84" t="s">
        <v>2254</v>
      </c>
      <c r="F292" s="123" t="s">
        <v>2255</v>
      </c>
      <c r="G292" s="123" t="s">
        <v>2256</v>
      </c>
      <c r="H292" s="50" t="s">
        <v>3416</v>
      </c>
    </row>
    <row r="293" spans="1:8" x14ac:dyDescent="0.2">
      <c r="A293" s="50" t="s">
        <v>1618</v>
      </c>
      <c r="B293" s="71" t="s">
        <v>1619</v>
      </c>
      <c r="C293" s="50">
        <v>0</v>
      </c>
      <c r="D293" s="84" t="s">
        <v>2257</v>
      </c>
      <c r="E293" s="84" t="s">
        <v>2258</v>
      </c>
      <c r="F293" s="123" t="s">
        <v>2259</v>
      </c>
      <c r="G293" s="123" t="s">
        <v>2260</v>
      </c>
      <c r="H293" s="50" t="s">
        <v>3417</v>
      </c>
    </row>
    <row r="294" spans="1:8" x14ac:dyDescent="0.2">
      <c r="A294" s="50" t="s">
        <v>1639</v>
      </c>
      <c r="B294" s="71" t="s">
        <v>1640</v>
      </c>
      <c r="C294" s="50">
        <v>0</v>
      </c>
      <c r="D294" s="84" t="s">
        <v>2261</v>
      </c>
      <c r="E294" s="84" t="s">
        <v>2262</v>
      </c>
      <c r="F294" s="123" t="s">
        <v>2263</v>
      </c>
      <c r="G294" s="123" t="s">
        <v>2264</v>
      </c>
      <c r="H294" s="50" t="s">
        <v>3418</v>
      </c>
    </row>
    <row r="295" spans="1:8" x14ac:dyDescent="0.2">
      <c r="A295" s="50" t="s">
        <v>2265</v>
      </c>
      <c r="B295" s="71" t="s">
        <v>2266</v>
      </c>
      <c r="C295" s="50">
        <v>0</v>
      </c>
      <c r="D295" s="84" t="s">
        <v>2267</v>
      </c>
      <c r="E295" s="84" t="s">
        <v>2268</v>
      </c>
      <c r="F295" s="123" t="s">
        <v>2269</v>
      </c>
      <c r="G295" s="123" t="s">
        <v>2270</v>
      </c>
      <c r="H295" s="50" t="s">
        <v>3419</v>
      </c>
    </row>
    <row r="296" spans="1:8" x14ac:dyDescent="0.2">
      <c r="A296" s="50" t="s">
        <v>2271</v>
      </c>
      <c r="B296" s="71" t="s">
        <v>2272</v>
      </c>
      <c r="C296" s="50">
        <v>0</v>
      </c>
      <c r="D296" s="84" t="s">
        <v>2273</v>
      </c>
      <c r="E296" s="84" t="s">
        <v>2274</v>
      </c>
      <c r="F296" s="123" t="s">
        <v>2275</v>
      </c>
      <c r="G296" s="123" t="s">
        <v>2276</v>
      </c>
      <c r="H296" s="50" t="s">
        <v>3420</v>
      </c>
    </row>
    <row r="297" spans="1:8" x14ac:dyDescent="0.2">
      <c r="A297" s="50" t="s">
        <v>2277</v>
      </c>
      <c r="B297" s="71" t="s">
        <v>2278</v>
      </c>
      <c r="C297" s="50">
        <v>0</v>
      </c>
      <c r="D297" s="84" t="s">
        <v>2279</v>
      </c>
      <c r="E297" s="84" t="s">
        <v>2280</v>
      </c>
      <c r="F297" s="123" t="s">
        <v>2281</v>
      </c>
      <c r="G297" s="123" t="s">
        <v>2282</v>
      </c>
      <c r="H297" s="50" t="s">
        <v>3421</v>
      </c>
    </row>
    <row r="298" spans="1:8" x14ac:dyDescent="0.2">
      <c r="A298" s="50" t="s">
        <v>2277</v>
      </c>
      <c r="B298" s="71" t="s">
        <v>2278</v>
      </c>
      <c r="C298" s="50">
        <v>0</v>
      </c>
      <c r="D298" s="84" t="s">
        <v>2279</v>
      </c>
      <c r="E298" s="84" t="s">
        <v>2280</v>
      </c>
      <c r="F298" s="123" t="s">
        <v>2281</v>
      </c>
      <c r="G298" s="123" t="s">
        <v>2282</v>
      </c>
      <c r="H298" s="50" t="s">
        <v>3421</v>
      </c>
    </row>
    <row r="299" spans="1:8" x14ac:dyDescent="0.2">
      <c r="A299" s="50" t="s">
        <v>2283</v>
      </c>
      <c r="B299" s="71" t="s">
        <v>2284</v>
      </c>
      <c r="C299" s="50">
        <v>0</v>
      </c>
      <c r="D299" s="84" t="s">
        <v>2285</v>
      </c>
      <c r="E299" s="84" t="s">
        <v>2286</v>
      </c>
      <c r="F299" s="123" t="s">
        <v>2287</v>
      </c>
      <c r="G299" s="123" t="s">
        <v>2288</v>
      </c>
      <c r="H299" s="50" t="s">
        <v>3422</v>
      </c>
    </row>
    <row r="300" spans="1:8" x14ac:dyDescent="0.2">
      <c r="A300" s="50" t="s">
        <v>2283</v>
      </c>
      <c r="B300" s="71" t="s">
        <v>2284</v>
      </c>
      <c r="C300" s="50">
        <v>0</v>
      </c>
      <c r="D300" s="84" t="s">
        <v>2285</v>
      </c>
      <c r="E300" s="84" t="s">
        <v>2286</v>
      </c>
      <c r="F300" s="123" t="s">
        <v>2287</v>
      </c>
      <c r="G300" s="123" t="s">
        <v>2288</v>
      </c>
      <c r="H300" s="50" t="s">
        <v>3422</v>
      </c>
    </row>
    <row r="301" spans="1:8" x14ac:dyDescent="0.2">
      <c r="A301" s="50" t="s">
        <v>2289</v>
      </c>
      <c r="B301" s="71" t="s">
        <v>2290</v>
      </c>
      <c r="C301" s="50">
        <v>0</v>
      </c>
      <c r="D301" s="84" t="s">
        <v>2291</v>
      </c>
      <c r="E301" s="84" t="s">
        <v>2292</v>
      </c>
      <c r="F301" s="123" t="s">
        <v>2293</v>
      </c>
      <c r="G301" s="123" t="s">
        <v>2294</v>
      </c>
      <c r="H301" s="50" t="s">
        <v>3423</v>
      </c>
    </row>
    <row r="302" spans="1:8" x14ac:dyDescent="0.2">
      <c r="A302" s="50" t="s">
        <v>2295</v>
      </c>
      <c r="B302" s="65" t="s">
        <v>2296</v>
      </c>
      <c r="C302" s="50">
        <v>0</v>
      </c>
      <c r="D302" s="84" t="s">
        <v>2297</v>
      </c>
      <c r="E302" s="84" t="s">
        <v>2298</v>
      </c>
      <c r="F302" s="123" t="s">
        <v>2299</v>
      </c>
      <c r="G302" s="123" t="s">
        <v>2300</v>
      </c>
      <c r="H302" s="50" t="s">
        <v>3424</v>
      </c>
    </row>
    <row r="303" spans="1:8" ht="30" x14ac:dyDescent="0.2">
      <c r="A303" s="50" t="s">
        <v>2301</v>
      </c>
      <c r="B303" s="50" t="s">
        <v>2302</v>
      </c>
      <c r="C303" s="50">
        <v>0</v>
      </c>
      <c r="D303" s="84" t="s">
        <v>2303</v>
      </c>
      <c r="E303" s="84" t="s">
        <v>2304</v>
      </c>
      <c r="F303" s="123" t="s">
        <v>2305</v>
      </c>
      <c r="G303" s="123" t="s">
        <v>2306</v>
      </c>
      <c r="H303" s="50" t="s">
        <v>3425</v>
      </c>
    </row>
    <row r="304" spans="1:8" ht="63.75" x14ac:dyDescent="0.2">
      <c r="A304" s="50" t="s">
        <v>911</v>
      </c>
      <c r="B304" s="70" t="s">
        <v>912</v>
      </c>
      <c r="C304" s="50">
        <v>0</v>
      </c>
      <c r="D304" s="101" t="s">
        <v>2307</v>
      </c>
      <c r="E304" s="84" t="s">
        <v>2308</v>
      </c>
      <c r="F304" s="143" t="s">
        <v>2309</v>
      </c>
      <c r="G304" s="143" t="s">
        <v>2310</v>
      </c>
      <c r="H304" s="50" t="s">
        <v>3282</v>
      </c>
    </row>
    <row r="305" spans="1:8" ht="75" x14ac:dyDescent="0.2">
      <c r="A305" s="50" t="s">
        <v>2311</v>
      </c>
      <c r="B305" s="70" t="s">
        <v>2312</v>
      </c>
      <c r="C305" s="50">
        <v>0</v>
      </c>
      <c r="D305" s="84" t="s">
        <v>2313</v>
      </c>
      <c r="E305" s="84" t="s">
        <v>2314</v>
      </c>
      <c r="F305" s="123" t="s">
        <v>2315</v>
      </c>
      <c r="G305" s="123" t="s">
        <v>2316</v>
      </c>
      <c r="H305" s="50" t="s">
        <v>3426</v>
      </c>
    </row>
    <row r="306" spans="1:8" ht="135" x14ac:dyDescent="0.2">
      <c r="A306" s="50" t="s">
        <v>2317</v>
      </c>
      <c r="B306" s="70" t="s">
        <v>2318</v>
      </c>
      <c r="C306" s="50">
        <v>0</v>
      </c>
      <c r="D306" s="84" t="s">
        <v>2319</v>
      </c>
      <c r="E306" s="84" t="s">
        <v>2320</v>
      </c>
      <c r="F306" s="123" t="s">
        <v>2321</v>
      </c>
      <c r="G306" s="123" t="s">
        <v>2322</v>
      </c>
      <c r="H306" s="50" t="s">
        <v>3427</v>
      </c>
    </row>
    <row r="307" spans="1:8" ht="135" x14ac:dyDescent="0.2">
      <c r="A307" s="50" t="s">
        <v>2323</v>
      </c>
      <c r="B307" s="71" t="s">
        <v>2324</v>
      </c>
      <c r="C307" s="50">
        <v>0</v>
      </c>
      <c r="D307" s="84" t="s">
        <v>2325</v>
      </c>
      <c r="E307" s="84" t="s">
        <v>2326</v>
      </c>
      <c r="F307" s="123" t="s">
        <v>2327</v>
      </c>
      <c r="G307" s="123" t="s">
        <v>2328</v>
      </c>
      <c r="H307" s="50" t="s">
        <v>3428</v>
      </c>
    </row>
    <row r="308" spans="1:8" ht="300" x14ac:dyDescent="0.2">
      <c r="A308" s="50" t="s">
        <v>2329</v>
      </c>
      <c r="B308" s="71" t="s">
        <v>2330</v>
      </c>
      <c r="C308" s="50">
        <v>0</v>
      </c>
      <c r="D308" s="84" t="s">
        <v>2331</v>
      </c>
      <c r="E308" s="84" t="s">
        <v>2332</v>
      </c>
      <c r="F308" s="123" t="s">
        <v>2333</v>
      </c>
      <c r="G308" s="123" t="s">
        <v>2334</v>
      </c>
      <c r="H308" s="50" t="s">
        <v>3429</v>
      </c>
    </row>
    <row r="309" spans="1:8" ht="150" x14ac:dyDescent="0.2">
      <c r="A309" s="50" t="s">
        <v>2335</v>
      </c>
      <c r="B309" s="71" t="s">
        <v>2336</v>
      </c>
      <c r="C309" s="50">
        <v>0</v>
      </c>
      <c r="D309" s="84" t="s">
        <v>2337</v>
      </c>
      <c r="E309" s="84" t="s">
        <v>2338</v>
      </c>
      <c r="F309" s="123" t="s">
        <v>2339</v>
      </c>
      <c r="G309" s="123" t="s">
        <v>2340</v>
      </c>
      <c r="H309" s="50" t="s">
        <v>3430</v>
      </c>
    </row>
    <row r="310" spans="1:8" ht="105" x14ac:dyDescent="0.2">
      <c r="A310" s="50" t="s">
        <v>2341</v>
      </c>
      <c r="B310" s="70" t="s">
        <v>2342</v>
      </c>
      <c r="C310" s="50">
        <v>0</v>
      </c>
      <c r="D310" s="84" t="s">
        <v>2343</v>
      </c>
      <c r="E310" s="84" t="s">
        <v>2344</v>
      </c>
      <c r="F310" s="123" t="s">
        <v>2345</v>
      </c>
      <c r="G310" s="123" t="s">
        <v>2346</v>
      </c>
      <c r="H310" s="50" t="s">
        <v>3431</v>
      </c>
    </row>
    <row r="311" spans="1:8" ht="120" x14ac:dyDescent="0.2">
      <c r="A311" s="50" t="s">
        <v>2347</v>
      </c>
      <c r="B311" s="70" t="s">
        <v>2348</v>
      </c>
      <c r="C311" s="50">
        <v>0</v>
      </c>
      <c r="D311" s="84" t="s">
        <v>2349</v>
      </c>
      <c r="E311" s="84" t="s">
        <v>2350</v>
      </c>
      <c r="F311" s="123" t="s">
        <v>2351</v>
      </c>
      <c r="G311" s="123" t="s">
        <v>2352</v>
      </c>
      <c r="H311" s="50" t="s">
        <v>3432</v>
      </c>
    </row>
    <row r="312" spans="1:8" ht="90" x14ac:dyDescent="0.2">
      <c r="A312" s="50" t="s">
        <v>2353</v>
      </c>
      <c r="B312" s="71" t="s">
        <v>2354</v>
      </c>
      <c r="C312" s="50">
        <v>0</v>
      </c>
      <c r="D312" s="84" t="s">
        <v>2355</v>
      </c>
      <c r="E312" s="84" t="s">
        <v>2356</v>
      </c>
      <c r="F312" s="123" t="s">
        <v>2357</v>
      </c>
      <c r="G312" s="123" t="s">
        <v>2358</v>
      </c>
      <c r="H312" s="50" t="s">
        <v>3433</v>
      </c>
    </row>
    <row r="313" spans="1:8" ht="120" x14ac:dyDescent="0.2">
      <c r="A313" s="50" t="s">
        <v>2359</v>
      </c>
      <c r="B313" s="71" t="s">
        <v>2360</v>
      </c>
      <c r="C313" s="50">
        <v>0</v>
      </c>
      <c r="D313" s="84" t="s">
        <v>2361</v>
      </c>
      <c r="E313" s="84" t="s">
        <v>2362</v>
      </c>
      <c r="F313" s="123" t="s">
        <v>2363</v>
      </c>
      <c r="G313" s="123" t="s">
        <v>2364</v>
      </c>
      <c r="H313" s="50" t="s">
        <v>3434</v>
      </c>
    </row>
    <row r="314" spans="1:8" ht="105" x14ac:dyDescent="0.2">
      <c r="A314" s="50" t="s">
        <v>2365</v>
      </c>
      <c r="B314" s="71" t="s">
        <v>2366</v>
      </c>
      <c r="C314" s="50">
        <v>0</v>
      </c>
      <c r="D314" s="84" t="s">
        <v>2367</v>
      </c>
      <c r="E314" s="84" t="s">
        <v>2368</v>
      </c>
      <c r="F314" s="123" t="s">
        <v>2369</v>
      </c>
      <c r="G314" s="123" t="s">
        <v>2370</v>
      </c>
      <c r="H314" s="50" t="s">
        <v>3435</v>
      </c>
    </row>
    <row r="315" spans="1:8" ht="180" x14ac:dyDescent="0.2">
      <c r="A315" s="50" t="s">
        <v>1520</v>
      </c>
      <c r="B315" s="71" t="s">
        <v>2371</v>
      </c>
      <c r="C315" s="50">
        <v>0</v>
      </c>
      <c r="D315" s="84" t="s">
        <v>2372</v>
      </c>
      <c r="E315" s="84" t="s">
        <v>2373</v>
      </c>
      <c r="F315" s="123" t="s">
        <v>2374</v>
      </c>
      <c r="G315" s="123" t="s">
        <v>2375</v>
      </c>
      <c r="H315" s="50" t="s">
        <v>3436</v>
      </c>
    </row>
    <row r="316" spans="1:8" ht="75" x14ac:dyDescent="0.2">
      <c r="A316" s="50" t="s">
        <v>2376</v>
      </c>
      <c r="B316" s="71" t="s">
        <v>2377</v>
      </c>
      <c r="C316" s="50">
        <v>0</v>
      </c>
      <c r="D316" s="84" t="s">
        <v>2378</v>
      </c>
      <c r="E316" s="84" t="s">
        <v>2379</v>
      </c>
      <c r="F316" s="123" t="s">
        <v>2380</v>
      </c>
      <c r="G316" s="123" t="s">
        <v>2381</v>
      </c>
      <c r="H316" s="50" t="s">
        <v>3437</v>
      </c>
    </row>
    <row r="317" spans="1:8" ht="60" x14ac:dyDescent="0.2">
      <c r="A317" s="50" t="s">
        <v>2382</v>
      </c>
      <c r="B317" s="71" t="s">
        <v>2383</v>
      </c>
      <c r="C317" s="50">
        <v>0</v>
      </c>
      <c r="D317" s="84" t="s">
        <v>2384</v>
      </c>
      <c r="E317" s="84" t="s">
        <v>2385</v>
      </c>
      <c r="F317" s="123" t="s">
        <v>2386</v>
      </c>
      <c r="G317" s="123" t="s">
        <v>2387</v>
      </c>
      <c r="H317" s="50" t="s">
        <v>3438</v>
      </c>
    </row>
    <row r="318" spans="1:8" ht="210" x14ac:dyDescent="0.2">
      <c r="A318" s="50" t="s">
        <v>2388</v>
      </c>
      <c r="B318" s="71" t="s">
        <v>2389</v>
      </c>
      <c r="C318" s="50">
        <v>0</v>
      </c>
      <c r="D318" s="84" t="s">
        <v>2390</v>
      </c>
      <c r="E318" s="84" t="s">
        <v>2391</v>
      </c>
      <c r="F318" s="123" t="s">
        <v>2392</v>
      </c>
      <c r="G318" s="123" t="s">
        <v>2393</v>
      </c>
      <c r="H318" s="50" t="s">
        <v>3439</v>
      </c>
    </row>
    <row r="319" spans="1:8" ht="165" x14ac:dyDescent="0.2">
      <c r="A319" s="50" t="s">
        <v>2394</v>
      </c>
      <c r="B319" s="71" t="s">
        <v>2395</v>
      </c>
      <c r="C319" s="50">
        <v>0</v>
      </c>
      <c r="D319" s="84" t="s">
        <v>2396</v>
      </c>
      <c r="E319" s="84" t="s">
        <v>2397</v>
      </c>
      <c r="F319" s="123" t="s">
        <v>2398</v>
      </c>
      <c r="G319" s="123" t="s">
        <v>2399</v>
      </c>
      <c r="H319" s="50" t="s">
        <v>3440</v>
      </c>
    </row>
    <row r="320" spans="1:8" ht="120" x14ac:dyDescent="0.2">
      <c r="A320" s="50" t="s">
        <v>1573</v>
      </c>
      <c r="B320" s="71" t="s">
        <v>2400</v>
      </c>
      <c r="C320" s="50">
        <v>0</v>
      </c>
      <c r="D320" s="84" t="s">
        <v>2401</v>
      </c>
      <c r="E320" s="84" t="s">
        <v>2402</v>
      </c>
      <c r="F320" s="123" t="s">
        <v>2403</v>
      </c>
      <c r="G320" s="123" t="s">
        <v>2404</v>
      </c>
      <c r="H320" s="50" t="s">
        <v>3441</v>
      </c>
    </row>
    <row r="321" spans="1:8" ht="105" x14ac:dyDescent="0.2">
      <c r="A321" s="50" t="s">
        <v>2405</v>
      </c>
      <c r="B321" s="71" t="s">
        <v>2406</v>
      </c>
      <c r="C321" s="50">
        <v>0</v>
      </c>
      <c r="D321" s="84" t="s">
        <v>2407</v>
      </c>
      <c r="E321" s="84" t="s">
        <v>2408</v>
      </c>
      <c r="F321" s="123" t="s">
        <v>2409</v>
      </c>
      <c r="G321" s="123" t="s">
        <v>2410</v>
      </c>
      <c r="H321" s="50" t="s">
        <v>3442</v>
      </c>
    </row>
    <row r="322" spans="1:8" ht="90" x14ac:dyDescent="0.2">
      <c r="A322" s="50" t="s">
        <v>1607</v>
      </c>
      <c r="B322" s="71" t="s">
        <v>2411</v>
      </c>
      <c r="C322" s="50">
        <v>0</v>
      </c>
      <c r="D322" s="84" t="s">
        <v>2412</v>
      </c>
      <c r="E322" s="84" t="s">
        <v>2413</v>
      </c>
      <c r="F322" s="123" t="s">
        <v>2414</v>
      </c>
      <c r="G322" s="123" t="s">
        <v>2415</v>
      </c>
      <c r="H322" s="50" t="s">
        <v>3443</v>
      </c>
    </row>
    <row r="323" spans="1:8" ht="75" x14ac:dyDescent="0.2">
      <c r="A323" s="50" t="s">
        <v>1625</v>
      </c>
      <c r="B323" s="71" t="s">
        <v>2416</v>
      </c>
      <c r="C323" s="50">
        <v>0</v>
      </c>
      <c r="D323" s="84" t="s">
        <v>2417</v>
      </c>
      <c r="E323" s="84" t="s">
        <v>2418</v>
      </c>
      <c r="F323" s="123" t="s">
        <v>2419</v>
      </c>
      <c r="G323" s="123" t="s">
        <v>2420</v>
      </c>
      <c r="H323" s="50" t="s">
        <v>3444</v>
      </c>
    </row>
    <row r="324" spans="1:8" ht="180" x14ac:dyDescent="0.2">
      <c r="A324" s="50" t="s">
        <v>1646</v>
      </c>
      <c r="B324" s="71" t="s">
        <v>2421</v>
      </c>
      <c r="C324" s="50">
        <v>0</v>
      </c>
      <c r="D324" s="84" t="s">
        <v>2422</v>
      </c>
      <c r="E324" s="84" t="s">
        <v>2423</v>
      </c>
      <c r="F324" s="123" t="s">
        <v>2424</v>
      </c>
      <c r="G324" s="123" t="s">
        <v>2425</v>
      </c>
      <c r="H324" s="50" t="s">
        <v>3445</v>
      </c>
    </row>
    <row r="325" spans="1:8" ht="120" x14ac:dyDescent="0.2">
      <c r="A325" s="50" t="s">
        <v>2426</v>
      </c>
      <c r="B325" s="71" t="s">
        <v>2427</v>
      </c>
      <c r="C325" s="50">
        <v>0</v>
      </c>
      <c r="D325" s="84" t="s">
        <v>2428</v>
      </c>
      <c r="E325" s="84" t="s">
        <v>2429</v>
      </c>
      <c r="F325" s="123" t="s">
        <v>2430</v>
      </c>
      <c r="G325" s="123" t="s">
        <v>2431</v>
      </c>
      <c r="H325" s="50" t="s">
        <v>3446</v>
      </c>
    </row>
    <row r="326" spans="1:8" ht="150" x14ac:dyDescent="0.2">
      <c r="A326" s="50" t="s">
        <v>2432</v>
      </c>
      <c r="B326" s="71" t="s">
        <v>2433</v>
      </c>
      <c r="C326" s="50">
        <v>0</v>
      </c>
      <c r="D326" s="84" t="s">
        <v>2434</v>
      </c>
      <c r="E326" s="84" t="s">
        <v>2435</v>
      </c>
      <c r="F326" s="123" t="s">
        <v>2436</v>
      </c>
      <c r="G326" s="123" t="s">
        <v>2437</v>
      </c>
      <c r="H326" s="50" t="s">
        <v>3447</v>
      </c>
    </row>
    <row r="327" spans="1:8" ht="120" x14ac:dyDescent="0.2">
      <c r="A327" s="50" t="s">
        <v>2438</v>
      </c>
      <c r="B327" s="71" t="s">
        <v>2439</v>
      </c>
      <c r="C327" s="50">
        <v>0</v>
      </c>
      <c r="D327" s="84" t="s">
        <v>2440</v>
      </c>
      <c r="E327" s="84" t="s">
        <v>2441</v>
      </c>
      <c r="F327" s="123" t="s">
        <v>2442</v>
      </c>
      <c r="G327" s="123" t="s">
        <v>2443</v>
      </c>
      <c r="H327" s="50" t="s">
        <v>3448</v>
      </c>
    </row>
    <row r="328" spans="1:8" ht="120" x14ac:dyDescent="0.2">
      <c r="A328" s="50" t="s">
        <v>2444</v>
      </c>
      <c r="B328" s="71" t="s">
        <v>2445</v>
      </c>
      <c r="C328" s="50">
        <v>0</v>
      </c>
      <c r="D328" s="84" t="s">
        <v>2446</v>
      </c>
      <c r="E328" s="84" t="s">
        <v>2447</v>
      </c>
      <c r="F328" s="123" t="s">
        <v>2448</v>
      </c>
      <c r="G328" s="123" t="s">
        <v>2449</v>
      </c>
      <c r="H328" s="50" t="s">
        <v>3449</v>
      </c>
    </row>
    <row r="329" spans="1:8" ht="285" x14ac:dyDescent="0.2">
      <c r="A329" s="50" t="s">
        <v>2450</v>
      </c>
      <c r="B329" s="71" t="s">
        <v>2451</v>
      </c>
      <c r="C329" s="50">
        <v>0</v>
      </c>
      <c r="D329" s="84" t="s">
        <v>2452</v>
      </c>
      <c r="E329" s="84" t="s">
        <v>2453</v>
      </c>
      <c r="F329" s="123" t="s">
        <v>2454</v>
      </c>
      <c r="G329" s="123" t="s">
        <v>2455</v>
      </c>
      <c r="H329" s="50" t="s">
        <v>3450</v>
      </c>
    </row>
    <row r="330" spans="1:8" ht="180" x14ac:dyDescent="0.2">
      <c r="A330" s="50" t="s">
        <v>2456</v>
      </c>
      <c r="B330" s="71" t="s">
        <v>2457</v>
      </c>
      <c r="C330" s="50">
        <v>0</v>
      </c>
      <c r="D330" s="84" t="s">
        <v>2458</v>
      </c>
      <c r="E330" s="84" t="s">
        <v>2459</v>
      </c>
      <c r="F330" s="123" t="s">
        <v>2460</v>
      </c>
      <c r="G330" s="123" t="s">
        <v>2461</v>
      </c>
      <c r="H330" s="50" t="s">
        <v>3451</v>
      </c>
    </row>
    <row r="331" spans="1:8" ht="150" x14ac:dyDescent="0.2">
      <c r="A331" s="50" t="s">
        <v>2462</v>
      </c>
      <c r="B331" s="71" t="s">
        <v>2463</v>
      </c>
      <c r="C331" s="50">
        <v>0</v>
      </c>
      <c r="D331" s="84" t="s">
        <v>2464</v>
      </c>
      <c r="E331" s="84" t="s">
        <v>2465</v>
      </c>
      <c r="F331" s="123" t="s">
        <v>2466</v>
      </c>
      <c r="G331" s="123" t="s">
        <v>2467</v>
      </c>
      <c r="H331" s="50" t="s">
        <v>3452</v>
      </c>
    </row>
    <row r="332" spans="1:8" ht="120" x14ac:dyDescent="0.2">
      <c r="A332" s="50" t="s">
        <v>2468</v>
      </c>
      <c r="B332" s="71" t="s">
        <v>2469</v>
      </c>
      <c r="C332" s="50">
        <v>0</v>
      </c>
      <c r="D332" s="84" t="s">
        <v>2470</v>
      </c>
      <c r="E332" s="84" t="s">
        <v>2471</v>
      </c>
      <c r="F332" s="123" t="s">
        <v>2472</v>
      </c>
      <c r="G332" s="123" t="s">
        <v>2473</v>
      </c>
      <c r="H332" s="50" t="s">
        <v>3453</v>
      </c>
    </row>
    <row r="333" spans="1:8" ht="300" x14ac:dyDescent="0.2">
      <c r="A333" s="50" t="s">
        <v>2474</v>
      </c>
      <c r="B333" s="71" t="s">
        <v>2475</v>
      </c>
      <c r="C333" s="50">
        <v>0</v>
      </c>
      <c r="D333" s="84" t="s">
        <v>2476</v>
      </c>
      <c r="E333" s="84" t="s">
        <v>2477</v>
      </c>
      <c r="F333" s="123" t="s">
        <v>2478</v>
      </c>
      <c r="G333" s="123" t="s">
        <v>2479</v>
      </c>
      <c r="H333" s="50" t="s">
        <v>3454</v>
      </c>
    </row>
    <row r="334" spans="1:8" ht="75" x14ac:dyDescent="0.2">
      <c r="A334" s="50" t="s">
        <v>916</v>
      </c>
      <c r="B334" s="70" t="s">
        <v>2480</v>
      </c>
      <c r="C334" s="50">
        <v>0</v>
      </c>
      <c r="D334" s="84" t="s">
        <v>2481</v>
      </c>
      <c r="E334" s="84" t="s">
        <v>2482</v>
      </c>
      <c r="F334" s="123" t="s">
        <v>2483</v>
      </c>
      <c r="G334" s="123" t="s">
        <v>2484</v>
      </c>
      <c r="H334" s="50" t="s">
        <v>3283</v>
      </c>
    </row>
    <row r="335" spans="1:8" ht="75" x14ac:dyDescent="0.2">
      <c r="A335" s="50" t="s">
        <v>2485</v>
      </c>
      <c r="B335" s="70" t="s">
        <v>2486</v>
      </c>
      <c r="C335" s="50">
        <v>0</v>
      </c>
      <c r="D335" s="84" t="s">
        <v>2487</v>
      </c>
      <c r="E335" s="84" t="s">
        <v>2488</v>
      </c>
      <c r="F335" s="123" t="s">
        <v>2489</v>
      </c>
      <c r="G335" s="123" t="s">
        <v>2490</v>
      </c>
      <c r="H335" s="50" t="s">
        <v>3455</v>
      </c>
    </row>
    <row r="336" spans="1:8" x14ac:dyDescent="0.2">
      <c r="D336" s="101"/>
      <c r="E336" s="145"/>
      <c r="F336" s="123"/>
      <c r="G336" s="123"/>
    </row>
    <row r="337" spans="1:8" x14ac:dyDescent="0.2">
      <c r="D337" s="101"/>
      <c r="E337" s="145"/>
      <c r="F337" s="123"/>
      <c r="G337" s="123"/>
    </row>
    <row r="338" spans="1:8" x14ac:dyDescent="0.2">
      <c r="C338" s="50">
        <v>0</v>
      </c>
      <c r="D338" s="84"/>
      <c r="E338" s="84"/>
      <c r="F338" s="123"/>
      <c r="G338" s="123"/>
    </row>
    <row r="339" spans="1:8" x14ac:dyDescent="0.2">
      <c r="C339" s="50">
        <v>0</v>
      </c>
      <c r="D339" s="84"/>
      <c r="E339" s="84"/>
      <c r="F339" s="123"/>
      <c r="G339" s="123"/>
    </row>
    <row r="340" spans="1:8" ht="60" x14ac:dyDescent="0.2">
      <c r="A340" s="50" t="s">
        <v>2491</v>
      </c>
      <c r="B340" s="70" t="s">
        <v>2492</v>
      </c>
      <c r="C340" s="50">
        <v>0</v>
      </c>
      <c r="D340" s="84" t="s">
        <v>2493</v>
      </c>
      <c r="E340" s="84" t="s">
        <v>2494</v>
      </c>
      <c r="F340" s="123" t="s">
        <v>2495</v>
      </c>
      <c r="G340" s="123" t="s">
        <v>2496</v>
      </c>
      <c r="H340" s="50" t="s">
        <v>3456</v>
      </c>
    </row>
    <row r="341" spans="1:8" ht="75" x14ac:dyDescent="0.2">
      <c r="A341" s="50" t="s">
        <v>2497</v>
      </c>
      <c r="B341" s="70" t="s">
        <v>2498</v>
      </c>
      <c r="C341" s="50">
        <v>0</v>
      </c>
      <c r="D341" s="84" t="s">
        <v>2499</v>
      </c>
      <c r="E341" s="84" t="s">
        <v>2500</v>
      </c>
      <c r="F341" s="123" t="s">
        <v>2501</v>
      </c>
      <c r="G341" s="123" t="s">
        <v>2502</v>
      </c>
      <c r="H341" s="50" t="s">
        <v>3457</v>
      </c>
    </row>
    <row r="342" spans="1:8" x14ac:dyDescent="0.2">
      <c r="C342" s="50">
        <v>0</v>
      </c>
      <c r="D342" s="145"/>
      <c r="E342" s="84"/>
      <c r="F342" s="123"/>
      <c r="G342" s="123"/>
    </row>
    <row r="343" spans="1:8" x14ac:dyDescent="0.2">
      <c r="C343" s="50">
        <v>0</v>
      </c>
      <c r="D343" s="145"/>
      <c r="E343" s="84"/>
      <c r="F343" s="123"/>
      <c r="G343" s="123"/>
    </row>
    <row r="344" spans="1:8" x14ac:dyDescent="0.2">
      <c r="C344" s="50">
        <v>0</v>
      </c>
      <c r="D344" s="145"/>
      <c r="E344" s="84"/>
      <c r="F344" s="123"/>
      <c r="G344" s="123"/>
    </row>
    <row r="345" spans="1:8" x14ac:dyDescent="0.2">
      <c r="C345" s="50">
        <v>0</v>
      </c>
      <c r="D345" s="145"/>
      <c r="E345" s="84"/>
      <c r="F345" s="123"/>
      <c r="G345" s="123"/>
    </row>
    <row r="346" spans="1:8" x14ac:dyDescent="0.2">
      <c r="C346" s="50">
        <v>0</v>
      </c>
      <c r="D346" s="145"/>
      <c r="E346" s="84"/>
      <c r="F346" s="123"/>
      <c r="G346" s="123"/>
    </row>
    <row r="347" spans="1:8" x14ac:dyDescent="0.2">
      <c r="C347" s="50">
        <v>0</v>
      </c>
      <c r="D347" s="145"/>
      <c r="E347" s="84"/>
      <c r="F347" s="123"/>
      <c r="G347" s="123"/>
    </row>
    <row r="348" spans="1:8" x14ac:dyDescent="0.2">
      <c r="C348" s="50">
        <v>0</v>
      </c>
      <c r="D348" s="145"/>
      <c r="E348" s="84"/>
      <c r="F348" s="123"/>
      <c r="G348" s="123"/>
    </row>
    <row r="349" spans="1:8" x14ac:dyDescent="0.2">
      <c r="C349" s="50">
        <v>0</v>
      </c>
      <c r="D349" s="145"/>
      <c r="E349" s="84"/>
      <c r="F349" s="123"/>
      <c r="G349" s="123"/>
    </row>
    <row r="350" spans="1:8" x14ac:dyDescent="0.2">
      <c r="C350" s="50">
        <v>0</v>
      </c>
      <c r="D350" s="145"/>
      <c r="E350" s="84"/>
      <c r="F350" s="123"/>
      <c r="G350" s="123"/>
    </row>
    <row r="351" spans="1:8" x14ac:dyDescent="0.2">
      <c r="C351" s="50">
        <v>0</v>
      </c>
      <c r="D351" s="145"/>
      <c r="E351" s="84"/>
      <c r="F351" s="123"/>
      <c r="G351" s="123"/>
    </row>
    <row r="352" spans="1:8" x14ac:dyDescent="0.2">
      <c r="C352" s="50">
        <v>0</v>
      </c>
      <c r="D352" s="145"/>
      <c r="E352" s="84"/>
      <c r="F352" s="123"/>
      <c r="G352" s="123"/>
    </row>
    <row r="353" spans="1:8" x14ac:dyDescent="0.2">
      <c r="C353" s="50">
        <v>0</v>
      </c>
      <c r="D353" s="145"/>
      <c r="E353" s="84"/>
      <c r="F353" s="123"/>
      <c r="G353" s="123"/>
    </row>
    <row r="354" spans="1:8" x14ac:dyDescent="0.2">
      <c r="C354" s="50">
        <v>0</v>
      </c>
      <c r="D354" s="145"/>
      <c r="E354" s="84"/>
      <c r="F354" s="123"/>
      <c r="G354" s="123"/>
    </row>
    <row r="355" spans="1:8" x14ac:dyDescent="0.2">
      <c r="C355" s="50">
        <v>0</v>
      </c>
      <c r="D355" s="145"/>
      <c r="E355" s="84"/>
      <c r="F355" s="123"/>
      <c r="G355" s="123"/>
    </row>
    <row r="356" spans="1:8" x14ac:dyDescent="0.2">
      <c r="C356" s="50">
        <v>0</v>
      </c>
      <c r="D356" s="145"/>
      <c r="E356" s="84"/>
      <c r="F356" s="123"/>
      <c r="G356" s="123"/>
    </row>
    <row r="357" spans="1:8" x14ac:dyDescent="0.2">
      <c r="C357" s="50">
        <v>0</v>
      </c>
      <c r="D357" s="145"/>
      <c r="E357" s="84"/>
      <c r="F357" s="123"/>
      <c r="G357" s="123"/>
    </row>
    <row r="358" spans="1:8" x14ac:dyDescent="0.2">
      <c r="C358" s="50">
        <v>0</v>
      </c>
      <c r="D358" s="145"/>
      <c r="E358" s="84"/>
      <c r="F358" s="123"/>
      <c r="G358" s="123"/>
    </row>
    <row r="359" spans="1:8" x14ac:dyDescent="0.2">
      <c r="C359" s="50">
        <v>0</v>
      </c>
      <c r="D359" s="145"/>
      <c r="E359" s="84"/>
      <c r="F359" s="123"/>
      <c r="G359" s="123"/>
    </row>
    <row r="360" spans="1:8" x14ac:dyDescent="0.2">
      <c r="C360" s="50">
        <v>0</v>
      </c>
      <c r="D360" s="145"/>
      <c r="E360" s="84"/>
      <c r="F360" s="123"/>
      <c r="G360" s="123"/>
    </row>
    <row r="361" spans="1:8" x14ac:dyDescent="0.2">
      <c r="C361" s="50">
        <v>0</v>
      </c>
      <c r="D361" s="145"/>
      <c r="E361" s="84"/>
      <c r="F361" s="123"/>
      <c r="G361" s="123"/>
    </row>
    <row r="362" spans="1:8" x14ac:dyDescent="0.2">
      <c r="D362" s="145"/>
      <c r="E362" s="84"/>
      <c r="F362" s="123"/>
      <c r="G362" s="123"/>
    </row>
    <row r="363" spans="1:8" x14ac:dyDescent="0.2">
      <c r="C363" s="50">
        <v>0</v>
      </c>
      <c r="D363" s="84"/>
      <c r="E363" s="84"/>
      <c r="F363" s="123"/>
      <c r="G363" s="123"/>
    </row>
    <row r="364" spans="1:8" ht="60" x14ac:dyDescent="0.2">
      <c r="A364" s="50" t="s">
        <v>922</v>
      </c>
      <c r="B364" s="70" t="s">
        <v>923</v>
      </c>
      <c r="C364" s="50">
        <v>0</v>
      </c>
      <c r="D364" s="84" t="s">
        <v>2503</v>
      </c>
      <c r="E364" s="84" t="s">
        <v>2504</v>
      </c>
      <c r="F364" s="123" t="s">
        <v>2505</v>
      </c>
      <c r="G364" s="123" t="s">
        <v>2506</v>
      </c>
      <c r="H364" s="50" t="s">
        <v>3284</v>
      </c>
    </row>
    <row r="365" spans="1:8" ht="75" x14ac:dyDescent="0.2">
      <c r="A365" s="50" t="s">
        <v>2507</v>
      </c>
      <c r="B365" s="70" t="s">
        <v>2508</v>
      </c>
      <c r="C365" s="50">
        <v>0</v>
      </c>
      <c r="D365" s="84" t="s">
        <v>2509</v>
      </c>
      <c r="E365" s="84" t="s">
        <v>2510</v>
      </c>
      <c r="F365" s="123" t="s">
        <v>2511</v>
      </c>
      <c r="G365" s="123" t="s">
        <v>2512</v>
      </c>
      <c r="H365" s="50" t="s">
        <v>3458</v>
      </c>
    </row>
    <row r="366" spans="1:8" ht="90" x14ac:dyDescent="0.2">
      <c r="A366" s="50" t="s">
        <v>1461</v>
      </c>
      <c r="B366" s="70" t="s">
        <v>2513</v>
      </c>
      <c r="C366" s="50">
        <v>0</v>
      </c>
      <c r="D366" s="84" t="s">
        <v>2514</v>
      </c>
      <c r="E366" s="84" t="s">
        <v>2515</v>
      </c>
      <c r="F366" s="123" t="s">
        <v>2516</v>
      </c>
      <c r="G366" s="123" t="s">
        <v>2517</v>
      </c>
      <c r="H366" s="50" t="s">
        <v>3459</v>
      </c>
    </row>
    <row r="367" spans="1:8" ht="90" x14ac:dyDescent="0.2">
      <c r="A367" s="50" t="s">
        <v>2518</v>
      </c>
      <c r="B367" s="71" t="s">
        <v>2519</v>
      </c>
      <c r="C367" s="50">
        <v>0</v>
      </c>
      <c r="D367" s="84" t="s">
        <v>2520</v>
      </c>
      <c r="E367" s="84" t="s">
        <v>2521</v>
      </c>
      <c r="F367" s="123" t="s">
        <v>2522</v>
      </c>
      <c r="G367" s="123" t="s">
        <v>2523</v>
      </c>
      <c r="H367" s="50" t="s">
        <v>3460</v>
      </c>
    </row>
    <row r="368" spans="1:8" ht="90" x14ac:dyDescent="0.2">
      <c r="A368" s="50" t="s">
        <v>1466</v>
      </c>
      <c r="B368" s="71" t="s">
        <v>1467</v>
      </c>
      <c r="C368" s="50">
        <v>0</v>
      </c>
      <c r="D368" s="84" t="s">
        <v>2524</v>
      </c>
      <c r="E368" s="84" t="s">
        <v>2525</v>
      </c>
      <c r="F368" s="123" t="s">
        <v>2526</v>
      </c>
      <c r="G368" s="123" t="s">
        <v>2527</v>
      </c>
      <c r="H368" s="50" t="s">
        <v>3461</v>
      </c>
    </row>
    <row r="369" spans="1:8" ht="90" x14ac:dyDescent="0.2">
      <c r="A369" s="50" t="s">
        <v>2528</v>
      </c>
      <c r="B369" s="71" t="s">
        <v>2529</v>
      </c>
      <c r="C369" s="50">
        <v>0</v>
      </c>
      <c r="D369" s="84" t="s">
        <v>2530</v>
      </c>
      <c r="E369" s="84" t="s">
        <v>2531</v>
      </c>
      <c r="F369" s="123" t="s">
        <v>2532</v>
      </c>
      <c r="G369" s="123" t="s">
        <v>2533</v>
      </c>
      <c r="H369" s="50" t="s">
        <v>3462</v>
      </c>
    </row>
    <row r="370" spans="1:8" ht="90" x14ac:dyDescent="0.2">
      <c r="A370" s="50" t="s">
        <v>1233</v>
      </c>
      <c r="B370" s="70" t="s">
        <v>2534</v>
      </c>
      <c r="C370" s="50">
        <v>0</v>
      </c>
      <c r="D370" s="84" t="s">
        <v>2535</v>
      </c>
      <c r="E370" s="84" t="s">
        <v>2536</v>
      </c>
      <c r="F370" s="123" t="s">
        <v>2537</v>
      </c>
      <c r="G370" s="123" t="s">
        <v>2538</v>
      </c>
      <c r="H370" s="50" t="s">
        <v>3463</v>
      </c>
    </row>
    <row r="371" spans="1:8" ht="75" x14ac:dyDescent="0.2">
      <c r="A371" s="50" t="s">
        <v>2539</v>
      </c>
      <c r="B371" s="70" t="s">
        <v>2540</v>
      </c>
      <c r="C371" s="50">
        <v>0</v>
      </c>
      <c r="D371" s="84" t="s">
        <v>2541</v>
      </c>
      <c r="E371" s="84" t="s">
        <v>2542</v>
      </c>
      <c r="F371" s="123" t="s">
        <v>2543</v>
      </c>
      <c r="G371" s="123" t="s">
        <v>2544</v>
      </c>
      <c r="H371" s="50" t="s">
        <v>3464</v>
      </c>
    </row>
    <row r="372" spans="1:8" ht="60" x14ac:dyDescent="0.2">
      <c r="A372" s="50" t="s">
        <v>2545</v>
      </c>
      <c r="B372" s="71" t="s">
        <v>2546</v>
      </c>
      <c r="C372" s="50">
        <v>0</v>
      </c>
      <c r="D372" s="84" t="s">
        <v>2547</v>
      </c>
      <c r="E372" s="84" t="s">
        <v>2548</v>
      </c>
      <c r="F372" s="123" t="s">
        <v>2549</v>
      </c>
      <c r="G372" s="123" t="s">
        <v>2550</v>
      </c>
      <c r="H372" s="50" t="s">
        <v>3465</v>
      </c>
    </row>
    <row r="373" spans="1:8" ht="75" x14ac:dyDescent="0.2">
      <c r="A373" s="50" t="s">
        <v>2551</v>
      </c>
      <c r="B373" s="71" t="s">
        <v>2552</v>
      </c>
      <c r="C373" s="50">
        <v>0</v>
      </c>
      <c r="D373" s="84" t="s">
        <v>2553</v>
      </c>
      <c r="E373" s="84" t="s">
        <v>2554</v>
      </c>
      <c r="F373" s="123" t="s">
        <v>2555</v>
      </c>
      <c r="G373" s="123" t="s">
        <v>2556</v>
      </c>
      <c r="H373" s="50" t="s">
        <v>3466</v>
      </c>
    </row>
    <row r="374" spans="1:8" ht="90" x14ac:dyDescent="0.2">
      <c r="A374" s="50" t="s">
        <v>1507</v>
      </c>
      <c r="B374" s="71" t="s">
        <v>2557</v>
      </c>
      <c r="C374" s="50">
        <v>0</v>
      </c>
      <c r="D374" s="84" t="s">
        <v>2558</v>
      </c>
      <c r="E374" s="88" t="s">
        <v>2559</v>
      </c>
      <c r="F374" s="123" t="s">
        <v>2560</v>
      </c>
      <c r="G374" s="123" t="s">
        <v>2561</v>
      </c>
      <c r="H374" s="50" t="s">
        <v>3467</v>
      </c>
    </row>
    <row r="375" spans="1:8" ht="90" x14ac:dyDescent="0.2">
      <c r="A375" s="50" t="s">
        <v>1526</v>
      </c>
      <c r="B375" s="71" t="s">
        <v>2562</v>
      </c>
      <c r="C375" s="50">
        <v>0</v>
      </c>
      <c r="D375" s="84" t="s">
        <v>2563</v>
      </c>
      <c r="E375" s="88" t="s">
        <v>2564</v>
      </c>
      <c r="F375" s="123" t="s">
        <v>2565</v>
      </c>
      <c r="G375" s="123" t="s">
        <v>2566</v>
      </c>
      <c r="H375" s="50" t="s">
        <v>3468</v>
      </c>
    </row>
    <row r="376" spans="1:8" ht="51" x14ac:dyDescent="0.2">
      <c r="A376" s="50" t="s">
        <v>2567</v>
      </c>
      <c r="B376" s="71" t="s">
        <v>2568</v>
      </c>
      <c r="C376" s="50">
        <v>0</v>
      </c>
      <c r="D376" s="84" t="s">
        <v>2569</v>
      </c>
      <c r="E376" s="88" t="s">
        <v>2570</v>
      </c>
      <c r="F376" s="123" t="s">
        <v>2571</v>
      </c>
      <c r="G376" s="123" t="s">
        <v>2572</v>
      </c>
      <c r="H376" s="50" t="s">
        <v>3469</v>
      </c>
    </row>
    <row r="377" spans="1:8" ht="60" x14ac:dyDescent="0.2">
      <c r="A377" s="50" t="s">
        <v>2573</v>
      </c>
      <c r="B377" s="71" t="s">
        <v>2574</v>
      </c>
      <c r="C377" s="50">
        <v>0</v>
      </c>
      <c r="D377" s="84" t="s">
        <v>2575</v>
      </c>
      <c r="E377" s="88" t="s">
        <v>2576</v>
      </c>
      <c r="F377" s="123" t="s">
        <v>2577</v>
      </c>
      <c r="G377" s="123" t="s">
        <v>2578</v>
      </c>
      <c r="H377" s="50" t="s">
        <v>3470</v>
      </c>
    </row>
    <row r="378" spans="1:8" ht="105" x14ac:dyDescent="0.2">
      <c r="A378" s="50" t="s">
        <v>1543</v>
      </c>
      <c r="B378" s="71" t="s">
        <v>2579</v>
      </c>
      <c r="C378" s="50">
        <v>0</v>
      </c>
      <c r="D378" s="84" t="s">
        <v>2580</v>
      </c>
      <c r="E378" s="88" t="s">
        <v>2581</v>
      </c>
      <c r="F378" s="123" t="s">
        <v>2582</v>
      </c>
      <c r="G378" s="123" t="s">
        <v>2583</v>
      </c>
      <c r="H378" s="50" t="s">
        <v>3471</v>
      </c>
    </row>
    <row r="379" spans="1:8" ht="90" x14ac:dyDescent="0.2">
      <c r="A379" s="50" t="s">
        <v>1561</v>
      </c>
      <c r="B379" s="71" t="s">
        <v>2584</v>
      </c>
      <c r="C379" s="50">
        <v>0</v>
      </c>
      <c r="D379" s="84" t="s">
        <v>2585</v>
      </c>
      <c r="E379" s="88" t="s">
        <v>2586</v>
      </c>
      <c r="F379" s="123" t="s">
        <v>2587</v>
      </c>
      <c r="G379" s="123" t="s">
        <v>2588</v>
      </c>
      <c r="H379" s="50" t="s">
        <v>3472</v>
      </c>
    </row>
    <row r="380" spans="1:8" ht="90" x14ac:dyDescent="0.2">
      <c r="A380" s="50" t="s">
        <v>1580</v>
      </c>
      <c r="B380" s="71" t="s">
        <v>1581</v>
      </c>
      <c r="C380" s="50">
        <v>0</v>
      </c>
      <c r="D380" s="84" t="s">
        <v>2589</v>
      </c>
      <c r="E380" s="88" t="s">
        <v>2590</v>
      </c>
      <c r="F380" s="123" t="s">
        <v>2591</v>
      </c>
      <c r="G380" s="123" t="s">
        <v>2592</v>
      </c>
      <c r="H380" s="50" t="s">
        <v>3473</v>
      </c>
    </row>
    <row r="381" spans="1:8" ht="135" x14ac:dyDescent="0.2">
      <c r="A381" s="50" t="s">
        <v>2593</v>
      </c>
      <c r="B381" s="71" t="s">
        <v>2594</v>
      </c>
      <c r="C381" s="50">
        <v>0</v>
      </c>
      <c r="D381" s="84" t="s">
        <v>2595</v>
      </c>
      <c r="E381" s="88" t="s">
        <v>2596</v>
      </c>
      <c r="F381" s="123" t="s">
        <v>2597</v>
      </c>
      <c r="G381" s="123" t="s">
        <v>2598</v>
      </c>
      <c r="H381" s="50" t="s">
        <v>3474</v>
      </c>
    </row>
    <row r="382" spans="1:8" ht="105" x14ac:dyDescent="0.2">
      <c r="A382" s="50" t="s">
        <v>1613</v>
      </c>
      <c r="B382" s="71" t="s">
        <v>2599</v>
      </c>
      <c r="C382" s="50">
        <v>0</v>
      </c>
      <c r="D382" s="84" t="s">
        <v>2600</v>
      </c>
      <c r="E382" s="88" t="s">
        <v>2601</v>
      </c>
      <c r="F382" s="123" t="s">
        <v>2602</v>
      </c>
      <c r="G382" s="123" t="s">
        <v>2603</v>
      </c>
      <c r="H382" s="50" t="s">
        <v>3475</v>
      </c>
    </row>
    <row r="383" spans="1:8" ht="105" x14ac:dyDescent="0.2">
      <c r="A383" s="50" t="s">
        <v>1633</v>
      </c>
      <c r="B383" s="71" t="s">
        <v>2604</v>
      </c>
      <c r="C383" s="50">
        <v>0</v>
      </c>
      <c r="D383" s="84" t="s">
        <v>2605</v>
      </c>
      <c r="E383" s="88" t="s">
        <v>2606</v>
      </c>
      <c r="F383" s="123" t="s">
        <v>2607</v>
      </c>
      <c r="G383" s="123" t="s">
        <v>2608</v>
      </c>
      <c r="H383" s="50" t="s">
        <v>3476</v>
      </c>
    </row>
    <row r="384" spans="1:8" ht="90" x14ac:dyDescent="0.2">
      <c r="A384" s="50" t="s">
        <v>1652</v>
      </c>
      <c r="B384" s="71" t="s">
        <v>1653</v>
      </c>
      <c r="C384" s="50">
        <v>0</v>
      </c>
      <c r="D384" s="84" t="s">
        <v>2609</v>
      </c>
      <c r="E384" s="88" t="s">
        <v>2610</v>
      </c>
      <c r="F384" s="123" t="s">
        <v>2611</v>
      </c>
      <c r="G384" s="123" t="s">
        <v>2612</v>
      </c>
      <c r="H384" s="50" t="s">
        <v>3477</v>
      </c>
    </row>
    <row r="385" spans="1:8" ht="38.25" x14ac:dyDescent="0.2">
      <c r="A385" s="50" t="s">
        <v>2613</v>
      </c>
      <c r="B385" s="71" t="s">
        <v>2614</v>
      </c>
      <c r="C385" s="50">
        <v>0</v>
      </c>
      <c r="D385" s="84" t="s">
        <v>2615</v>
      </c>
      <c r="E385" s="88" t="s">
        <v>2616</v>
      </c>
      <c r="F385" s="123" t="s">
        <v>2617</v>
      </c>
      <c r="G385" s="123" t="s">
        <v>2618</v>
      </c>
      <c r="H385" s="50" t="s">
        <v>3478</v>
      </c>
    </row>
    <row r="386" spans="1:8" ht="75" x14ac:dyDescent="0.2">
      <c r="A386" s="50" t="s">
        <v>2619</v>
      </c>
      <c r="B386" s="71" t="s">
        <v>2620</v>
      </c>
      <c r="C386" s="50">
        <v>0</v>
      </c>
      <c r="D386" s="84" t="s">
        <v>2621</v>
      </c>
      <c r="E386" s="88" t="s">
        <v>2622</v>
      </c>
      <c r="F386" s="123" t="s">
        <v>2623</v>
      </c>
      <c r="G386" s="123" t="s">
        <v>2624</v>
      </c>
      <c r="H386" s="50" t="s">
        <v>3479</v>
      </c>
    </row>
    <row r="387" spans="1:8" ht="63.75" x14ac:dyDescent="0.2">
      <c r="A387" s="50" t="s">
        <v>2625</v>
      </c>
      <c r="B387" s="71" t="s">
        <v>2626</v>
      </c>
      <c r="C387" s="50">
        <v>0</v>
      </c>
      <c r="D387" s="84" t="s">
        <v>2627</v>
      </c>
      <c r="E387" s="88" t="s">
        <v>2628</v>
      </c>
      <c r="F387" s="123" t="s">
        <v>2629</v>
      </c>
      <c r="G387" s="123" t="s">
        <v>2630</v>
      </c>
      <c r="H387" s="50" t="s">
        <v>3480</v>
      </c>
    </row>
    <row r="388" spans="1:8" ht="45" x14ac:dyDescent="0.2">
      <c r="A388" s="50" t="s">
        <v>2631</v>
      </c>
      <c r="B388" s="71" t="s">
        <v>2632</v>
      </c>
      <c r="C388" s="50">
        <v>0</v>
      </c>
      <c r="D388" s="84" t="s">
        <v>2633</v>
      </c>
      <c r="E388" s="84" t="s">
        <v>2634</v>
      </c>
      <c r="F388" s="123" t="s">
        <v>2635</v>
      </c>
      <c r="G388" s="123" t="s">
        <v>2636</v>
      </c>
      <c r="H388" s="50" t="s">
        <v>3481</v>
      </c>
    </row>
    <row r="389" spans="1:8" ht="30" x14ac:dyDescent="0.2">
      <c r="A389" s="50" t="s">
        <v>2637</v>
      </c>
      <c r="B389" s="71" t="s">
        <v>2638</v>
      </c>
      <c r="C389" s="50">
        <v>0</v>
      </c>
      <c r="D389" s="84" t="s">
        <v>2639</v>
      </c>
      <c r="E389" s="84" t="s">
        <v>2640</v>
      </c>
      <c r="F389" s="123" t="s">
        <v>2641</v>
      </c>
      <c r="G389" s="123" t="s">
        <v>2642</v>
      </c>
      <c r="H389" s="50" t="s">
        <v>3482</v>
      </c>
    </row>
    <row r="390" spans="1:8" ht="30" x14ac:dyDescent="0.2">
      <c r="A390" s="50" t="s">
        <v>2643</v>
      </c>
      <c r="B390" s="71" t="s">
        <v>2644</v>
      </c>
      <c r="C390" s="50">
        <v>0</v>
      </c>
      <c r="D390" s="84" t="s">
        <v>2645</v>
      </c>
      <c r="E390" s="84" t="s">
        <v>2646</v>
      </c>
      <c r="F390" s="123" t="s">
        <v>2647</v>
      </c>
      <c r="G390" s="123" t="s">
        <v>2648</v>
      </c>
      <c r="H390" s="50" t="s">
        <v>3483</v>
      </c>
    </row>
    <row r="391" spans="1:8" ht="45" x14ac:dyDescent="0.2">
      <c r="A391" s="50" t="s">
        <v>2649</v>
      </c>
      <c r="B391" s="71" t="s">
        <v>2650</v>
      </c>
      <c r="C391" s="50">
        <v>0</v>
      </c>
      <c r="D391" s="84" t="s">
        <v>2651</v>
      </c>
      <c r="E391" s="84" t="s">
        <v>2652</v>
      </c>
      <c r="F391" s="123" t="s">
        <v>2653</v>
      </c>
      <c r="G391" s="123" t="s">
        <v>2654</v>
      </c>
      <c r="H391" s="50" t="s">
        <v>3484</v>
      </c>
    </row>
    <row r="392" spans="1:8" ht="45" x14ac:dyDescent="0.2">
      <c r="A392" s="50" t="s">
        <v>2655</v>
      </c>
      <c r="B392" s="71" t="s">
        <v>2656</v>
      </c>
      <c r="C392" s="50">
        <v>0</v>
      </c>
      <c r="D392" s="84" t="s">
        <v>2657</v>
      </c>
      <c r="E392" s="84" t="s">
        <v>2658</v>
      </c>
      <c r="F392" s="123" t="s">
        <v>2659</v>
      </c>
      <c r="G392" s="123" t="s">
        <v>2660</v>
      </c>
      <c r="H392" s="50" t="s">
        <v>3485</v>
      </c>
    </row>
    <row r="393" spans="1:8" ht="165" x14ac:dyDescent="0.2">
      <c r="A393" s="50" t="s">
        <v>2661</v>
      </c>
      <c r="B393" s="50" t="s">
        <v>2662</v>
      </c>
      <c r="C393" s="50">
        <v>0</v>
      </c>
      <c r="D393" s="84" t="s">
        <v>2663</v>
      </c>
      <c r="E393" s="84" t="s">
        <v>2664</v>
      </c>
      <c r="F393" s="123" t="s">
        <v>2665</v>
      </c>
      <c r="G393" s="123" t="s">
        <v>2666</v>
      </c>
      <c r="H393" s="50" t="s">
        <v>3486</v>
      </c>
    </row>
    <row r="394" spans="1:8" x14ac:dyDescent="0.2">
      <c r="A394" s="50" t="s">
        <v>552</v>
      </c>
      <c r="B394" s="50" t="s">
        <v>553</v>
      </c>
      <c r="C394" s="50">
        <v>0</v>
      </c>
      <c r="D394" s="84" t="s">
        <v>2667</v>
      </c>
      <c r="E394" s="84" t="s">
        <v>556</v>
      </c>
      <c r="F394" s="123" t="s">
        <v>554</v>
      </c>
      <c r="G394" s="123" t="s">
        <v>557</v>
      </c>
      <c r="H394" s="50" t="s">
        <v>3285</v>
      </c>
    </row>
    <row r="395" spans="1:8" ht="135" x14ac:dyDescent="0.2">
      <c r="A395" s="50" t="s">
        <v>3304</v>
      </c>
      <c r="B395" s="70" t="s">
        <v>3305</v>
      </c>
      <c r="C395" s="50">
        <v>0</v>
      </c>
      <c r="D395" s="84" t="s">
        <v>3306</v>
      </c>
      <c r="E395" s="84" t="s">
        <v>3307</v>
      </c>
      <c r="F395" s="123" t="s">
        <v>3308</v>
      </c>
      <c r="G395" s="123" t="s">
        <v>3309</v>
      </c>
      <c r="H395" s="50" t="s">
        <v>3633</v>
      </c>
    </row>
    <row r="396" spans="1:8" ht="120" x14ac:dyDescent="0.2">
      <c r="A396" s="50" t="s">
        <v>1462</v>
      </c>
      <c r="B396" s="70" t="s">
        <v>1463</v>
      </c>
      <c r="C396" s="50">
        <v>0</v>
      </c>
      <c r="D396" s="84" t="s">
        <v>2668</v>
      </c>
      <c r="E396" s="84" t="s">
        <v>2669</v>
      </c>
      <c r="F396" s="123" t="s">
        <v>2670</v>
      </c>
      <c r="G396" s="123" t="s">
        <v>2671</v>
      </c>
      <c r="H396" s="50" t="s">
        <v>3487</v>
      </c>
    </row>
    <row r="397" spans="1:8" ht="135" x14ac:dyDescent="0.2">
      <c r="A397" s="50" t="s">
        <v>2672</v>
      </c>
      <c r="B397" s="71" t="s">
        <v>2673</v>
      </c>
      <c r="C397" s="50">
        <v>0</v>
      </c>
      <c r="D397" s="84" t="s">
        <v>2674</v>
      </c>
      <c r="E397" s="84" t="s">
        <v>2675</v>
      </c>
      <c r="F397" s="123" t="s">
        <v>2676</v>
      </c>
      <c r="G397" s="123" t="s">
        <v>2677</v>
      </c>
      <c r="H397" s="50" t="s">
        <v>3488</v>
      </c>
    </row>
    <row r="398" spans="1:8" ht="150" x14ac:dyDescent="0.2">
      <c r="A398" s="50" t="s">
        <v>1468</v>
      </c>
      <c r="B398" s="71" t="s">
        <v>1469</v>
      </c>
      <c r="C398" s="50">
        <v>0</v>
      </c>
      <c r="D398" s="84" t="s">
        <v>2678</v>
      </c>
      <c r="E398" s="84" t="s">
        <v>2679</v>
      </c>
      <c r="F398" s="123" t="s">
        <v>2680</v>
      </c>
      <c r="G398" s="123" t="s">
        <v>2681</v>
      </c>
      <c r="H398" s="50" t="s">
        <v>3489</v>
      </c>
    </row>
    <row r="399" spans="1:8" ht="150" x14ac:dyDescent="0.2">
      <c r="A399" s="50" t="s">
        <v>1468</v>
      </c>
      <c r="B399" s="71" t="s">
        <v>1469</v>
      </c>
      <c r="C399" s="50">
        <v>0</v>
      </c>
      <c r="D399" s="84" t="s">
        <v>2678</v>
      </c>
      <c r="E399" s="84" t="s">
        <v>2679</v>
      </c>
      <c r="F399" s="123" t="s">
        <v>2680</v>
      </c>
      <c r="G399" s="123" t="s">
        <v>2682</v>
      </c>
      <c r="H399" s="50" t="s">
        <v>3490</v>
      </c>
    </row>
    <row r="400" spans="1:8" x14ac:dyDescent="0.2">
      <c r="E400" s="145"/>
      <c r="F400" s="123"/>
      <c r="G400" s="123"/>
    </row>
    <row r="401" spans="3:7" x14ac:dyDescent="0.2">
      <c r="E401" s="145"/>
      <c r="F401" s="123"/>
      <c r="G401" s="123"/>
    </row>
    <row r="402" spans="3:7" x14ac:dyDescent="0.2">
      <c r="C402" s="50">
        <v>0</v>
      </c>
      <c r="D402" s="123"/>
      <c r="E402" s="145"/>
      <c r="F402" s="123"/>
      <c r="G402" s="123"/>
    </row>
    <row r="403" spans="3:7" x14ac:dyDescent="0.2">
      <c r="C403" s="50">
        <v>0</v>
      </c>
      <c r="D403" s="123"/>
      <c r="E403" s="145"/>
      <c r="F403" s="123"/>
      <c r="G403" s="123"/>
    </row>
    <row r="404" spans="3:7" x14ac:dyDescent="0.2">
      <c r="C404" s="50">
        <v>0</v>
      </c>
      <c r="D404" s="123"/>
      <c r="E404" s="145"/>
      <c r="F404" s="123"/>
      <c r="G404" s="123"/>
    </row>
    <row r="405" spans="3:7" x14ac:dyDescent="0.2">
      <c r="C405" s="50">
        <v>0</v>
      </c>
      <c r="D405" s="123"/>
      <c r="E405" s="145"/>
      <c r="F405" s="123"/>
      <c r="G405" s="123"/>
    </row>
    <row r="406" spans="3:7" x14ac:dyDescent="0.2">
      <c r="C406" s="50">
        <v>0</v>
      </c>
      <c r="D406" s="123"/>
      <c r="E406" s="145"/>
      <c r="F406" s="123"/>
      <c r="G406" s="123"/>
    </row>
    <row r="407" spans="3:7" x14ac:dyDescent="0.2">
      <c r="C407" s="50">
        <v>0</v>
      </c>
      <c r="D407" s="123"/>
      <c r="E407" s="145"/>
      <c r="F407" s="123"/>
      <c r="G407" s="123"/>
    </row>
    <row r="408" spans="3:7" x14ac:dyDescent="0.2">
      <c r="C408" s="50">
        <v>0</v>
      </c>
      <c r="D408" s="123"/>
      <c r="E408" s="145"/>
      <c r="F408" s="123"/>
      <c r="G408" s="123"/>
    </row>
    <row r="409" spans="3:7" x14ac:dyDescent="0.2">
      <c r="C409" s="50">
        <v>0</v>
      </c>
      <c r="D409" s="123"/>
      <c r="E409" s="145"/>
      <c r="F409" s="123"/>
      <c r="G409" s="123"/>
    </row>
    <row r="410" spans="3:7" x14ac:dyDescent="0.2">
      <c r="C410" s="50">
        <v>0</v>
      </c>
      <c r="D410" s="123"/>
      <c r="E410" s="145"/>
      <c r="F410" s="123"/>
      <c r="G410" s="123"/>
    </row>
    <row r="411" spans="3:7" x14ac:dyDescent="0.2">
      <c r="C411" s="50">
        <v>0</v>
      </c>
      <c r="D411" s="123"/>
      <c r="E411" s="145"/>
      <c r="F411" s="123"/>
      <c r="G411" s="123"/>
    </row>
    <row r="412" spans="3:7" x14ac:dyDescent="0.2">
      <c r="C412" s="50">
        <v>0</v>
      </c>
      <c r="D412" s="123"/>
      <c r="E412" s="145"/>
      <c r="F412" s="123"/>
      <c r="G412" s="123"/>
    </row>
    <row r="413" spans="3:7" x14ac:dyDescent="0.2">
      <c r="C413" s="50">
        <v>0</v>
      </c>
      <c r="D413" s="123"/>
      <c r="E413" s="145"/>
      <c r="F413" s="123"/>
      <c r="G413" s="123"/>
    </row>
    <row r="414" spans="3:7" x14ac:dyDescent="0.2">
      <c r="C414" s="50">
        <v>0</v>
      </c>
      <c r="D414" s="123"/>
      <c r="E414" s="145"/>
      <c r="F414" s="123"/>
      <c r="G414" s="123"/>
    </row>
    <row r="415" spans="3:7" x14ac:dyDescent="0.2">
      <c r="C415" s="50">
        <v>0</v>
      </c>
      <c r="D415" s="123"/>
      <c r="E415" s="145"/>
      <c r="F415" s="123"/>
      <c r="G415" s="123"/>
    </row>
    <row r="416" spans="3:7" x14ac:dyDescent="0.2">
      <c r="C416" s="50">
        <v>0</v>
      </c>
      <c r="D416" s="123"/>
      <c r="E416" s="145"/>
      <c r="F416" s="123"/>
      <c r="G416" s="123"/>
    </row>
    <row r="417" spans="1:8" x14ac:dyDescent="0.2">
      <c r="C417" s="50">
        <v>0</v>
      </c>
      <c r="D417" s="123"/>
      <c r="E417" s="145"/>
      <c r="F417" s="123"/>
      <c r="G417" s="123"/>
    </row>
    <row r="418" spans="1:8" x14ac:dyDescent="0.2">
      <c r="C418" s="50">
        <v>0</v>
      </c>
      <c r="D418" s="123"/>
      <c r="E418" s="145"/>
      <c r="F418" s="123"/>
      <c r="G418" s="123"/>
    </row>
    <row r="419" spans="1:8" x14ac:dyDescent="0.2">
      <c r="C419" s="50">
        <v>0</v>
      </c>
      <c r="D419" s="123"/>
      <c r="E419" s="145"/>
      <c r="F419" s="123"/>
      <c r="G419" s="123"/>
    </row>
    <row r="420" spans="1:8" x14ac:dyDescent="0.2">
      <c r="C420" s="50">
        <v>0</v>
      </c>
      <c r="D420" s="123"/>
      <c r="E420" s="145"/>
      <c r="F420" s="123"/>
      <c r="G420" s="123"/>
    </row>
    <row r="421" spans="1:8" x14ac:dyDescent="0.2">
      <c r="C421" s="50">
        <v>0</v>
      </c>
      <c r="D421" s="123"/>
      <c r="E421" s="145"/>
      <c r="F421" s="123"/>
      <c r="G421" s="123"/>
    </row>
    <row r="422" spans="1:8" x14ac:dyDescent="0.2">
      <c r="C422" s="50">
        <v>0</v>
      </c>
      <c r="D422" s="123"/>
      <c r="E422" s="84"/>
      <c r="F422" s="123"/>
      <c r="G422" s="123"/>
    </row>
    <row r="423" spans="1:8" x14ac:dyDescent="0.2">
      <c r="D423" s="123"/>
      <c r="E423" s="84"/>
      <c r="F423" s="123"/>
      <c r="G423" s="123"/>
    </row>
    <row r="424" spans="1:8" ht="45" x14ac:dyDescent="0.2">
      <c r="A424" s="50" t="s">
        <v>2683</v>
      </c>
      <c r="B424" s="50" t="s">
        <v>559</v>
      </c>
      <c r="C424" s="50">
        <v>0</v>
      </c>
      <c r="D424" s="123" t="s">
        <v>2684</v>
      </c>
      <c r="E424" s="84" t="s">
        <v>929</v>
      </c>
      <c r="F424" s="123" t="s">
        <v>2685</v>
      </c>
      <c r="G424" s="123" t="s">
        <v>2686</v>
      </c>
      <c r="H424" s="50" t="s">
        <v>3226</v>
      </c>
    </row>
    <row r="425" spans="1:8" ht="45" x14ac:dyDescent="0.2">
      <c r="A425" s="50" t="s">
        <v>3310</v>
      </c>
      <c r="B425" s="50" t="s">
        <v>3292</v>
      </c>
      <c r="C425" s="50">
        <v>0</v>
      </c>
      <c r="D425" s="123" t="s">
        <v>3311</v>
      </c>
      <c r="E425" s="84" t="s">
        <v>3302</v>
      </c>
      <c r="F425" s="123" t="s">
        <v>3312</v>
      </c>
      <c r="G425" s="123" t="s">
        <v>3313</v>
      </c>
      <c r="H425" s="50" t="s">
        <v>3402</v>
      </c>
    </row>
    <row r="426" spans="1:8" ht="51" x14ac:dyDescent="0.2">
      <c r="A426" s="156" t="s">
        <v>490</v>
      </c>
      <c r="B426" s="156" t="s">
        <v>2822</v>
      </c>
      <c r="C426" s="156"/>
      <c r="D426" s="156" t="s">
        <v>493</v>
      </c>
      <c r="E426" s="156" t="s">
        <v>1658</v>
      </c>
      <c r="F426" s="156" t="s">
        <v>495</v>
      </c>
      <c r="G426" s="156" t="s">
        <v>496</v>
      </c>
      <c r="H426" s="156" t="s">
        <v>3216</v>
      </c>
    </row>
    <row r="427" spans="1:8" ht="30" x14ac:dyDescent="0.2">
      <c r="A427" s="50" t="s">
        <v>524</v>
      </c>
      <c r="B427" s="50" t="s">
        <v>525</v>
      </c>
      <c r="D427" s="122" t="s">
        <v>527</v>
      </c>
      <c r="E427" s="145" t="s">
        <v>528</v>
      </c>
      <c r="F427" s="123" t="s">
        <v>529</v>
      </c>
      <c r="G427" s="123" t="s">
        <v>530</v>
      </c>
      <c r="H427" s="50" t="s">
        <v>3221</v>
      </c>
    </row>
    <row r="428" spans="1:8" ht="25.5" x14ac:dyDescent="0.2">
      <c r="A428" s="50" t="s">
        <v>1666</v>
      </c>
      <c r="B428" s="50" t="s">
        <v>1667</v>
      </c>
      <c r="D428" s="122" t="s">
        <v>1669</v>
      </c>
      <c r="E428" s="145" t="s">
        <v>1670</v>
      </c>
      <c r="F428" s="123" t="s">
        <v>1671</v>
      </c>
      <c r="G428" s="123" t="s">
        <v>1672</v>
      </c>
      <c r="H428" s="50" t="s">
        <v>3491</v>
      </c>
    </row>
    <row r="429" spans="1:8" x14ac:dyDescent="0.2">
      <c r="A429" s="50" t="s">
        <v>1694</v>
      </c>
      <c r="B429" s="50" t="s">
        <v>1695</v>
      </c>
      <c r="D429" s="122" t="s">
        <v>1697</v>
      </c>
      <c r="E429" s="145" t="s">
        <v>1698</v>
      </c>
      <c r="F429" s="123" t="s">
        <v>1699</v>
      </c>
      <c r="G429" s="123" t="s">
        <v>1700</v>
      </c>
      <c r="H429" s="50" t="s">
        <v>3492</v>
      </c>
    </row>
    <row r="430" spans="1:8" x14ac:dyDescent="0.2">
      <c r="A430" s="50" t="s">
        <v>1722</v>
      </c>
      <c r="B430" s="50" t="s">
        <v>1723</v>
      </c>
      <c r="D430" s="122" t="s">
        <v>2967</v>
      </c>
      <c r="E430" s="145" t="s">
        <v>3026</v>
      </c>
      <c r="F430" s="123" t="s">
        <v>1725</v>
      </c>
      <c r="G430" s="123" t="s">
        <v>1726</v>
      </c>
      <c r="H430" s="50" t="s">
        <v>3493</v>
      </c>
    </row>
    <row r="431" spans="1:8" ht="30" x14ac:dyDescent="0.2">
      <c r="A431" s="50" t="s">
        <v>1735</v>
      </c>
      <c r="B431" s="50" t="s">
        <v>1736</v>
      </c>
      <c r="D431" s="122" t="s">
        <v>1738</v>
      </c>
      <c r="E431" s="145" t="s">
        <v>1739</v>
      </c>
      <c r="F431" s="123" t="s">
        <v>1740</v>
      </c>
      <c r="G431" s="123" t="s">
        <v>1741</v>
      </c>
      <c r="H431" s="50" t="s">
        <v>3494</v>
      </c>
    </row>
    <row r="432" spans="1:8" ht="30" x14ac:dyDescent="0.2">
      <c r="A432" s="50" t="s">
        <v>1757</v>
      </c>
      <c r="B432" s="50" t="s">
        <v>2829</v>
      </c>
      <c r="D432" s="122" t="s">
        <v>1759</v>
      </c>
      <c r="E432" s="145" t="s">
        <v>1760</v>
      </c>
      <c r="F432" s="123" t="s">
        <v>1761</v>
      </c>
      <c r="G432" s="123" t="s">
        <v>1762</v>
      </c>
      <c r="H432" s="50" t="s">
        <v>3495</v>
      </c>
    </row>
    <row r="433" spans="1:8" ht="30" x14ac:dyDescent="0.2">
      <c r="A433" s="50" t="s">
        <v>1781</v>
      </c>
      <c r="B433" s="50" t="s">
        <v>1782</v>
      </c>
      <c r="D433" s="122" t="s">
        <v>1784</v>
      </c>
      <c r="E433" s="145" t="s">
        <v>1785</v>
      </c>
      <c r="F433" s="123" t="s">
        <v>1786</v>
      </c>
      <c r="G433" s="123" t="s">
        <v>3143</v>
      </c>
      <c r="H433" s="50" t="s">
        <v>3496</v>
      </c>
    </row>
    <row r="434" spans="1:8" ht="30" x14ac:dyDescent="0.2">
      <c r="A434" s="50" t="s">
        <v>1806</v>
      </c>
      <c r="B434" s="50" t="s">
        <v>2835</v>
      </c>
      <c r="D434" s="122" t="s">
        <v>1808</v>
      </c>
      <c r="E434" s="145" t="s">
        <v>1809</v>
      </c>
      <c r="F434" s="123" t="s">
        <v>1810</v>
      </c>
      <c r="G434" s="123" t="s">
        <v>3144</v>
      </c>
      <c r="H434" s="50" t="s">
        <v>3497</v>
      </c>
    </row>
    <row r="435" spans="1:8" ht="30" x14ac:dyDescent="0.2">
      <c r="A435" s="50" t="s">
        <v>1833</v>
      </c>
      <c r="B435" s="50" t="s">
        <v>2838</v>
      </c>
      <c r="D435" s="122" t="s">
        <v>1835</v>
      </c>
      <c r="E435" s="145" t="s">
        <v>1836</v>
      </c>
      <c r="F435" s="123" t="s">
        <v>1837</v>
      </c>
      <c r="G435" s="123" t="s">
        <v>3145</v>
      </c>
      <c r="H435" s="50" t="s">
        <v>3498</v>
      </c>
    </row>
    <row r="436" spans="1:8" ht="30" x14ac:dyDescent="0.2">
      <c r="A436" s="50" t="s">
        <v>1849</v>
      </c>
      <c r="B436" s="50" t="s">
        <v>2841</v>
      </c>
      <c r="D436" s="122" t="s">
        <v>1851</v>
      </c>
      <c r="E436" s="145" t="s">
        <v>1852</v>
      </c>
      <c r="F436" s="123" t="s">
        <v>1853</v>
      </c>
      <c r="G436" s="123" t="s">
        <v>1854</v>
      </c>
      <c r="H436" s="50" t="s">
        <v>3499</v>
      </c>
    </row>
    <row r="437" spans="1:8" ht="30" x14ac:dyDescent="0.2">
      <c r="A437" s="50" t="s">
        <v>1868</v>
      </c>
      <c r="B437" s="50" t="s">
        <v>1869</v>
      </c>
      <c r="D437" s="122" t="s">
        <v>1871</v>
      </c>
      <c r="E437" s="145" t="s">
        <v>1872</v>
      </c>
      <c r="F437" s="123" t="s">
        <v>1873</v>
      </c>
      <c r="G437" s="123" t="s">
        <v>1874</v>
      </c>
      <c r="H437" s="50" t="s">
        <v>3500</v>
      </c>
    </row>
    <row r="438" spans="1:8" x14ac:dyDescent="0.2">
      <c r="A438" s="50" t="s">
        <v>1888</v>
      </c>
      <c r="B438" s="50" t="s">
        <v>1889</v>
      </c>
      <c r="D438" s="122" t="s">
        <v>1891</v>
      </c>
      <c r="E438" s="145" t="s">
        <v>1892</v>
      </c>
      <c r="F438" s="123" t="s">
        <v>1893</v>
      </c>
      <c r="G438" s="123" t="s">
        <v>1894</v>
      </c>
      <c r="H438" s="50" t="s">
        <v>3501</v>
      </c>
    </row>
    <row r="439" spans="1:8" ht="30" x14ac:dyDescent="0.2">
      <c r="A439" s="50" t="s">
        <v>1906</v>
      </c>
      <c r="B439" s="50" t="s">
        <v>1907</v>
      </c>
      <c r="D439" s="122" t="s">
        <v>1909</v>
      </c>
      <c r="E439" s="145" t="s">
        <v>1910</v>
      </c>
      <c r="F439" s="123" t="s">
        <v>1911</v>
      </c>
      <c r="G439" s="123" t="s">
        <v>1912</v>
      </c>
      <c r="H439" s="50" t="s">
        <v>3502</v>
      </c>
    </row>
    <row r="440" spans="1:8" ht="30" x14ac:dyDescent="0.2">
      <c r="A440" s="50" t="s">
        <v>1931</v>
      </c>
      <c r="B440" s="50" t="s">
        <v>2850</v>
      </c>
      <c r="D440" s="122" t="s">
        <v>1933</v>
      </c>
      <c r="E440" s="145" t="s">
        <v>1934</v>
      </c>
      <c r="F440" s="123" t="s">
        <v>1935</v>
      </c>
      <c r="G440" s="123" t="s">
        <v>1936</v>
      </c>
      <c r="H440" s="50" t="s">
        <v>3503</v>
      </c>
    </row>
    <row r="441" spans="1:8" ht="30" x14ac:dyDescent="0.2">
      <c r="A441" s="50" t="s">
        <v>1953</v>
      </c>
      <c r="B441" s="50" t="s">
        <v>2854</v>
      </c>
      <c r="D441" s="122" t="s">
        <v>1955</v>
      </c>
      <c r="E441" s="145" t="s">
        <v>1956</v>
      </c>
      <c r="F441" s="123" t="s">
        <v>1957</v>
      </c>
      <c r="G441" s="123" t="s">
        <v>3148</v>
      </c>
      <c r="H441" s="50" t="s">
        <v>3504</v>
      </c>
    </row>
    <row r="442" spans="1:8" ht="30" x14ac:dyDescent="0.2">
      <c r="A442" s="50" t="s">
        <v>1976</v>
      </c>
      <c r="B442" s="50" t="s">
        <v>1977</v>
      </c>
      <c r="D442" s="122" t="s">
        <v>1979</v>
      </c>
      <c r="E442" s="145" t="s">
        <v>3030</v>
      </c>
      <c r="F442" s="123" t="s">
        <v>1980</v>
      </c>
      <c r="G442" s="123" t="s">
        <v>1981</v>
      </c>
      <c r="H442" s="50" t="s">
        <v>3505</v>
      </c>
    </row>
    <row r="443" spans="1:8" ht="75" x14ac:dyDescent="0.2">
      <c r="A443" s="50" t="s">
        <v>911</v>
      </c>
      <c r="B443" s="50" t="s">
        <v>912</v>
      </c>
      <c r="D443" s="122" t="s">
        <v>1661</v>
      </c>
      <c r="E443" s="145" t="s">
        <v>1181</v>
      </c>
      <c r="F443" s="123" t="s">
        <v>1662</v>
      </c>
      <c r="G443" s="123" t="s">
        <v>537</v>
      </c>
      <c r="H443" s="50" t="s">
        <v>3282</v>
      </c>
    </row>
    <row r="444" spans="1:8" ht="45" x14ac:dyDescent="0.2">
      <c r="A444" s="50" t="s">
        <v>1673</v>
      </c>
      <c r="B444" s="50" t="s">
        <v>1674</v>
      </c>
      <c r="D444" s="122" t="s">
        <v>1676</v>
      </c>
      <c r="E444" s="145" t="s">
        <v>1677</v>
      </c>
      <c r="F444" s="123" t="s">
        <v>1678</v>
      </c>
      <c r="G444" s="123" t="s">
        <v>1679</v>
      </c>
      <c r="H444" s="50" t="s">
        <v>3506</v>
      </c>
    </row>
    <row r="445" spans="1:8" ht="45" x14ac:dyDescent="0.2">
      <c r="A445" s="50" t="s">
        <v>1701</v>
      </c>
      <c r="B445" s="50" t="s">
        <v>1702</v>
      </c>
      <c r="D445" s="122" t="s">
        <v>1704</v>
      </c>
      <c r="E445" s="145" t="s">
        <v>1705</v>
      </c>
      <c r="F445" s="123" t="s">
        <v>1706</v>
      </c>
      <c r="G445" s="123" t="s">
        <v>1707</v>
      </c>
      <c r="H445" s="50" t="s">
        <v>3507</v>
      </c>
    </row>
    <row r="446" spans="1:8" x14ac:dyDescent="0.2">
      <c r="A446" s="50" t="s">
        <v>1727</v>
      </c>
      <c r="B446" s="50" t="s">
        <v>2823</v>
      </c>
      <c r="D446" s="122" t="s">
        <v>1727</v>
      </c>
      <c r="E446" s="145" t="s">
        <v>1727</v>
      </c>
      <c r="F446" s="123" t="s">
        <v>1727</v>
      </c>
      <c r="G446" s="123" t="s">
        <v>1727</v>
      </c>
      <c r="H446" s="50" t="s">
        <v>3508</v>
      </c>
    </row>
    <row r="447" spans="1:8" ht="30" x14ac:dyDescent="0.2">
      <c r="A447" s="50" t="s">
        <v>1742</v>
      </c>
      <c r="B447" s="50" t="s">
        <v>2826</v>
      </c>
      <c r="D447" s="122" t="s">
        <v>1743</v>
      </c>
      <c r="E447" s="145" t="s">
        <v>1744</v>
      </c>
      <c r="F447" s="123" t="s">
        <v>1745</v>
      </c>
      <c r="G447" s="123" t="s">
        <v>1746</v>
      </c>
      <c r="H447" s="50" t="s">
        <v>3509</v>
      </c>
    </row>
    <row r="448" spans="1:8" ht="30" x14ac:dyDescent="0.2">
      <c r="A448" s="50" t="s">
        <v>1763</v>
      </c>
      <c r="B448" s="50" t="s">
        <v>2830</v>
      </c>
      <c r="D448" s="122" t="s">
        <v>1765</v>
      </c>
      <c r="E448" s="145" t="s">
        <v>1766</v>
      </c>
      <c r="F448" s="123" t="s">
        <v>1767</v>
      </c>
      <c r="G448" s="123" t="s">
        <v>1768</v>
      </c>
      <c r="H448" s="50" t="s">
        <v>3510</v>
      </c>
    </row>
    <row r="449" spans="1:8" ht="75" x14ac:dyDescent="0.2">
      <c r="A449" s="50" t="s">
        <v>1787</v>
      </c>
      <c r="B449" s="50" t="s">
        <v>1788</v>
      </c>
      <c r="D449" s="122" t="s">
        <v>1790</v>
      </c>
      <c r="E449" s="145" t="s">
        <v>1791</v>
      </c>
      <c r="F449" s="123" t="s">
        <v>1792</v>
      </c>
      <c r="G449" s="123" t="s">
        <v>1793</v>
      </c>
      <c r="H449" s="50" t="s">
        <v>3511</v>
      </c>
    </row>
    <row r="450" spans="1:8" ht="45" x14ac:dyDescent="0.2">
      <c r="A450" s="50" t="s">
        <v>1811</v>
      </c>
      <c r="B450" s="50" t="s">
        <v>2836</v>
      </c>
      <c r="D450" s="122" t="s">
        <v>1813</v>
      </c>
      <c r="E450" s="145" t="s">
        <v>1814</v>
      </c>
      <c r="F450" s="123" t="s">
        <v>1815</v>
      </c>
      <c r="G450" s="123" t="s">
        <v>1816</v>
      </c>
      <c r="H450" s="50" t="s">
        <v>3512</v>
      </c>
    </row>
    <row r="451" spans="1:8" ht="210" x14ac:dyDescent="0.2">
      <c r="A451" s="50" t="s">
        <v>1838</v>
      </c>
      <c r="B451" s="50" t="s">
        <v>2839</v>
      </c>
      <c r="D451" s="122" t="s">
        <v>1840</v>
      </c>
      <c r="E451" s="145" t="s">
        <v>1841</v>
      </c>
      <c r="F451" s="123" t="s">
        <v>1842</v>
      </c>
      <c r="G451" s="123" t="s">
        <v>1843</v>
      </c>
      <c r="H451" s="50" t="s">
        <v>3513</v>
      </c>
    </row>
    <row r="452" spans="1:8" ht="165" x14ac:dyDescent="0.2">
      <c r="A452" s="50" t="s">
        <v>1855</v>
      </c>
      <c r="B452" s="50" t="s">
        <v>2842</v>
      </c>
      <c r="D452" s="122" t="s">
        <v>1857</v>
      </c>
      <c r="E452" s="145" t="s">
        <v>1858</v>
      </c>
      <c r="F452" s="123" t="s">
        <v>1859</v>
      </c>
      <c r="G452" s="123" t="s">
        <v>1860</v>
      </c>
      <c r="H452" s="50" t="s">
        <v>3514</v>
      </c>
    </row>
    <row r="453" spans="1:8" ht="195" x14ac:dyDescent="0.2">
      <c r="A453" s="50" t="s">
        <v>1875</v>
      </c>
      <c r="B453" s="50" t="s">
        <v>2843</v>
      </c>
      <c r="D453" s="122" t="s">
        <v>1877</v>
      </c>
      <c r="E453" s="145" t="s">
        <v>1878</v>
      </c>
      <c r="F453" s="123" t="s">
        <v>1879</v>
      </c>
      <c r="G453" s="123" t="s">
        <v>1880</v>
      </c>
      <c r="H453" s="50" t="s">
        <v>3515</v>
      </c>
    </row>
    <row r="454" spans="1:8" ht="225" x14ac:dyDescent="0.2">
      <c r="A454" s="50" t="s">
        <v>1895</v>
      </c>
      <c r="B454" s="50" t="s">
        <v>2845</v>
      </c>
      <c r="D454" s="122" t="s">
        <v>1897</v>
      </c>
      <c r="E454" s="145" t="s">
        <v>1898</v>
      </c>
      <c r="F454" s="123" t="s">
        <v>1899</v>
      </c>
      <c r="G454" s="123" t="s">
        <v>1900</v>
      </c>
      <c r="H454" s="50" t="s">
        <v>3516</v>
      </c>
    </row>
    <row r="455" spans="1:8" ht="195" x14ac:dyDescent="0.2">
      <c r="A455" s="50" t="s">
        <v>1913</v>
      </c>
      <c r="B455" s="50" t="s">
        <v>2847</v>
      </c>
      <c r="D455" s="122" t="s">
        <v>1915</v>
      </c>
      <c r="E455" s="145" t="s">
        <v>1916</v>
      </c>
      <c r="F455" s="123" t="s">
        <v>1917</v>
      </c>
      <c r="G455" s="123" t="s">
        <v>1918</v>
      </c>
      <c r="H455" s="50" t="s">
        <v>3517</v>
      </c>
    </row>
    <row r="456" spans="1:8" ht="180" x14ac:dyDescent="0.2">
      <c r="A456" s="50" t="s">
        <v>1937</v>
      </c>
      <c r="B456" s="50" t="s">
        <v>2851</v>
      </c>
      <c r="D456" s="122" t="s">
        <v>1939</v>
      </c>
      <c r="E456" s="145" t="s">
        <v>1940</v>
      </c>
      <c r="F456" s="123" t="s">
        <v>1941</v>
      </c>
      <c r="G456" s="123" t="s">
        <v>1942</v>
      </c>
      <c r="H456" s="50" t="s">
        <v>3518</v>
      </c>
    </row>
    <row r="457" spans="1:8" ht="90" x14ac:dyDescent="0.2">
      <c r="A457" s="50" t="s">
        <v>1958</v>
      </c>
      <c r="B457" s="50" t="s">
        <v>2855</v>
      </c>
      <c r="D457" s="122" t="s">
        <v>1960</v>
      </c>
      <c r="E457" s="145" t="s">
        <v>1961</v>
      </c>
      <c r="F457" s="123" t="s">
        <v>1962</v>
      </c>
      <c r="G457" s="123" t="s">
        <v>1963</v>
      </c>
      <c r="H457" s="50" t="s">
        <v>3519</v>
      </c>
    </row>
    <row r="458" spans="1:8" ht="409.5" x14ac:dyDescent="0.2">
      <c r="A458" s="50" t="s">
        <v>1982</v>
      </c>
      <c r="B458" s="50" t="s">
        <v>2857</v>
      </c>
      <c r="D458" s="122" t="s">
        <v>2968</v>
      </c>
      <c r="E458" s="145" t="s">
        <v>3031</v>
      </c>
      <c r="F458" s="123" t="s">
        <v>1984</v>
      </c>
      <c r="G458" s="123" t="s">
        <v>1985</v>
      </c>
      <c r="H458" s="50" t="s">
        <v>3520</v>
      </c>
    </row>
    <row r="459" spans="1:8" ht="75" x14ac:dyDescent="0.2">
      <c r="A459" s="50" t="s">
        <v>916</v>
      </c>
      <c r="B459" s="50" t="s">
        <v>917</v>
      </c>
      <c r="D459" s="122" t="s">
        <v>1663</v>
      </c>
      <c r="E459" s="145" t="s">
        <v>919</v>
      </c>
      <c r="F459" s="123" t="s">
        <v>1664</v>
      </c>
      <c r="G459" s="123" t="s">
        <v>544</v>
      </c>
      <c r="H459" s="50" t="s">
        <v>3283</v>
      </c>
    </row>
    <row r="460" spans="1:8" ht="45" x14ac:dyDescent="0.2">
      <c r="A460" s="50" t="s">
        <v>1680</v>
      </c>
      <c r="B460" s="50" t="s">
        <v>1681</v>
      </c>
      <c r="D460" s="122" t="s">
        <v>1683</v>
      </c>
      <c r="E460" s="145" t="s">
        <v>1684</v>
      </c>
      <c r="F460" s="123" t="s">
        <v>1685</v>
      </c>
      <c r="G460" s="123" t="s">
        <v>1686</v>
      </c>
      <c r="H460" s="50" t="s">
        <v>3521</v>
      </c>
    </row>
    <row r="461" spans="1:8" ht="45" x14ac:dyDescent="0.2">
      <c r="A461" s="50" t="s">
        <v>1708</v>
      </c>
      <c r="B461" s="50" t="s">
        <v>1709</v>
      </c>
      <c r="D461" s="122" t="s">
        <v>1711</v>
      </c>
      <c r="E461" s="145" t="s">
        <v>1712</v>
      </c>
      <c r="F461" s="123" t="s">
        <v>1713</v>
      </c>
      <c r="G461" s="123" t="s">
        <v>1714</v>
      </c>
      <c r="H461" s="50" t="s">
        <v>3522</v>
      </c>
    </row>
    <row r="462" spans="1:8" x14ac:dyDescent="0.2">
      <c r="A462" s="50" t="s">
        <v>1728</v>
      </c>
      <c r="B462" s="50" t="s">
        <v>2824</v>
      </c>
      <c r="C462" s="160"/>
      <c r="D462" s="170" t="s">
        <v>1728</v>
      </c>
      <c r="E462" s="145" t="s">
        <v>1728</v>
      </c>
      <c r="F462" s="171" t="s">
        <v>1728</v>
      </c>
      <c r="G462" s="171" t="s">
        <v>1728</v>
      </c>
      <c r="H462" s="169" t="s">
        <v>3637</v>
      </c>
    </row>
    <row r="463" spans="1:8" ht="30" x14ac:dyDescent="0.2">
      <c r="A463" s="50" t="s">
        <v>1747</v>
      </c>
      <c r="B463" s="50" t="s">
        <v>2827</v>
      </c>
      <c r="D463" s="122" t="s">
        <v>1748</v>
      </c>
      <c r="E463" s="145" t="s">
        <v>1749</v>
      </c>
      <c r="F463" s="123" t="s">
        <v>1750</v>
      </c>
      <c r="G463" s="123" t="s">
        <v>1751</v>
      </c>
      <c r="H463" s="50" t="s">
        <v>3523</v>
      </c>
    </row>
    <row r="464" spans="1:8" ht="30" x14ac:dyDescent="0.2">
      <c r="A464" s="50" t="s">
        <v>1769</v>
      </c>
      <c r="B464" s="50" t="s">
        <v>2831</v>
      </c>
      <c r="D464" s="122" t="s">
        <v>1771</v>
      </c>
      <c r="E464" s="145" t="s">
        <v>1772</v>
      </c>
      <c r="F464" s="123" t="s">
        <v>1773</v>
      </c>
      <c r="G464" s="123" t="s">
        <v>1774</v>
      </c>
      <c r="H464" s="50" t="s">
        <v>3524</v>
      </c>
    </row>
    <row r="465" spans="1:8" ht="75" x14ac:dyDescent="0.2">
      <c r="A465" s="50" t="s">
        <v>1794</v>
      </c>
      <c r="B465" s="50" t="s">
        <v>2833</v>
      </c>
      <c r="D465" s="122" t="s">
        <v>1796</v>
      </c>
      <c r="E465" s="145" t="s">
        <v>1797</v>
      </c>
      <c r="F465" s="123" t="s">
        <v>1798</v>
      </c>
      <c r="G465" s="123" t="s">
        <v>1799</v>
      </c>
      <c r="H465" s="50" t="s">
        <v>3525</v>
      </c>
    </row>
    <row r="466" spans="1:8" ht="45" x14ac:dyDescent="0.2">
      <c r="A466" s="50" t="s">
        <v>1817</v>
      </c>
      <c r="B466" s="50" t="s">
        <v>2837</v>
      </c>
      <c r="D466" s="122" t="s">
        <v>1819</v>
      </c>
      <c r="E466" s="145" t="s">
        <v>1820</v>
      </c>
      <c r="F466" s="123" t="s">
        <v>1821</v>
      </c>
      <c r="G466" s="123" t="s">
        <v>1822</v>
      </c>
      <c r="H466" s="50" t="s">
        <v>3526</v>
      </c>
    </row>
    <row r="467" spans="1:8" x14ac:dyDescent="0.2">
      <c r="E467" s="145"/>
      <c r="F467" s="123"/>
      <c r="G467" s="123"/>
    </row>
    <row r="468" spans="1:8" x14ac:dyDescent="0.2">
      <c r="E468" s="145"/>
      <c r="F468" s="123"/>
      <c r="G468" s="123"/>
    </row>
    <row r="469" spans="1:8" x14ac:dyDescent="0.2">
      <c r="E469" s="145"/>
      <c r="F469" s="123"/>
      <c r="G469" s="123"/>
    </row>
    <row r="470" spans="1:8" x14ac:dyDescent="0.2">
      <c r="E470" s="145"/>
      <c r="F470" s="123"/>
      <c r="G470" s="123"/>
    </row>
    <row r="471" spans="1:8" ht="120" x14ac:dyDescent="0.2">
      <c r="A471" s="50" t="s">
        <v>1919</v>
      </c>
      <c r="B471" s="50" t="s">
        <v>2848</v>
      </c>
      <c r="D471" s="122" t="s">
        <v>1921</v>
      </c>
      <c r="E471" s="145" t="s">
        <v>1922</v>
      </c>
      <c r="F471" s="123" t="s">
        <v>1923</v>
      </c>
      <c r="G471" s="123" t="s">
        <v>1924</v>
      </c>
      <c r="H471" s="50" t="s">
        <v>3527</v>
      </c>
    </row>
    <row r="472" spans="1:8" ht="135" x14ac:dyDescent="0.2">
      <c r="A472" s="50" t="s">
        <v>1943</v>
      </c>
      <c r="B472" s="50" t="s">
        <v>2852</v>
      </c>
      <c r="D472" s="122" t="s">
        <v>1945</v>
      </c>
      <c r="E472" s="145" t="s">
        <v>3027</v>
      </c>
      <c r="F472" s="123" t="s">
        <v>1946</v>
      </c>
      <c r="G472" s="123" t="s">
        <v>1947</v>
      </c>
      <c r="H472" s="50" t="s">
        <v>3528</v>
      </c>
    </row>
    <row r="473" spans="1:8" ht="90" x14ac:dyDescent="0.2">
      <c r="A473" s="50" t="s">
        <v>1964</v>
      </c>
      <c r="B473" s="50" t="s">
        <v>2856</v>
      </c>
      <c r="D473" s="122" t="s">
        <v>1966</v>
      </c>
      <c r="E473" s="145" t="s">
        <v>3029</v>
      </c>
      <c r="F473" s="123" t="s">
        <v>1967</v>
      </c>
      <c r="G473" s="123" t="s">
        <v>1968</v>
      </c>
      <c r="H473" s="50" t="s">
        <v>3529</v>
      </c>
    </row>
    <row r="474" spans="1:8" ht="375" x14ac:dyDescent="0.2">
      <c r="A474" s="50" t="s">
        <v>1986</v>
      </c>
      <c r="B474" s="50" t="s">
        <v>2858</v>
      </c>
      <c r="D474" s="122" t="s">
        <v>2969</v>
      </c>
      <c r="E474" s="145" t="s">
        <v>3032</v>
      </c>
      <c r="F474" s="123" t="s">
        <v>1988</v>
      </c>
      <c r="G474" s="123" t="s">
        <v>1989</v>
      </c>
      <c r="H474" s="50" t="s">
        <v>3530</v>
      </c>
    </row>
    <row r="475" spans="1:8" ht="45" x14ac:dyDescent="0.2">
      <c r="A475" s="50" t="s">
        <v>922</v>
      </c>
      <c r="B475" s="50" t="s">
        <v>923</v>
      </c>
      <c r="D475" s="122" t="s">
        <v>1665</v>
      </c>
      <c r="E475" s="145" t="s">
        <v>1186</v>
      </c>
      <c r="F475" s="123" t="s">
        <v>1187</v>
      </c>
      <c r="G475" s="123" t="s">
        <v>551</v>
      </c>
      <c r="H475" s="50" t="s">
        <v>3284</v>
      </c>
    </row>
    <row r="476" spans="1:8" ht="60" x14ac:dyDescent="0.2">
      <c r="A476" s="50" t="s">
        <v>1687</v>
      </c>
      <c r="B476" s="50" t="s">
        <v>1688</v>
      </c>
      <c r="D476" s="122" t="s">
        <v>1690</v>
      </c>
      <c r="E476" s="145" t="s">
        <v>1691</v>
      </c>
      <c r="F476" s="123" t="s">
        <v>1692</v>
      </c>
      <c r="G476" s="123" t="s">
        <v>1693</v>
      </c>
      <c r="H476" s="50" t="s">
        <v>3531</v>
      </c>
    </row>
    <row r="477" spans="1:8" ht="60" x14ac:dyDescent="0.2">
      <c r="A477" s="50" t="s">
        <v>1715</v>
      </c>
      <c r="B477" s="50" t="s">
        <v>1716</v>
      </c>
      <c r="D477" s="122" t="s">
        <v>1718</v>
      </c>
      <c r="E477" s="145" t="s">
        <v>1719</v>
      </c>
      <c r="F477" s="123" t="s">
        <v>1720</v>
      </c>
      <c r="G477" s="123" t="s">
        <v>1721</v>
      </c>
      <c r="H477" s="50" t="s">
        <v>3532</v>
      </c>
    </row>
    <row r="478" spans="1:8" ht="45" x14ac:dyDescent="0.2">
      <c r="A478" s="50" t="s">
        <v>1729</v>
      </c>
      <c r="B478" s="50" t="s">
        <v>2825</v>
      </c>
      <c r="D478" s="122" t="s">
        <v>1731</v>
      </c>
      <c r="E478" s="145" t="s">
        <v>1732</v>
      </c>
      <c r="F478" s="123" t="s">
        <v>1733</v>
      </c>
      <c r="G478" s="123" t="s">
        <v>1734</v>
      </c>
      <c r="H478" s="50" t="s">
        <v>3533</v>
      </c>
    </row>
    <row r="479" spans="1:8" ht="51" x14ac:dyDescent="0.2">
      <c r="A479" s="50" t="s">
        <v>1752</v>
      </c>
      <c r="B479" s="50" t="s">
        <v>2828</v>
      </c>
      <c r="D479" s="122" t="s">
        <v>1753</v>
      </c>
      <c r="E479" s="145" t="s">
        <v>1754</v>
      </c>
      <c r="F479" s="123" t="s">
        <v>1755</v>
      </c>
      <c r="G479" s="123" t="s">
        <v>1756</v>
      </c>
      <c r="H479" s="50" t="s">
        <v>3534</v>
      </c>
    </row>
    <row r="480" spans="1:8" ht="60" x14ac:dyDescent="0.2">
      <c r="A480" s="50" t="s">
        <v>1775</v>
      </c>
      <c r="B480" s="50" t="s">
        <v>2832</v>
      </c>
      <c r="D480" s="122" t="s">
        <v>1777</v>
      </c>
      <c r="E480" s="145" t="s">
        <v>1778</v>
      </c>
      <c r="F480" s="123" t="s">
        <v>1779</v>
      </c>
      <c r="G480" s="123" t="s">
        <v>1780</v>
      </c>
      <c r="H480" s="50" t="s">
        <v>3535</v>
      </c>
    </row>
    <row r="481" spans="1:8" ht="75" x14ac:dyDescent="0.2">
      <c r="A481" s="50" t="s">
        <v>1800</v>
      </c>
      <c r="B481" s="50" t="s">
        <v>2834</v>
      </c>
      <c r="D481" s="122" t="s">
        <v>1802</v>
      </c>
      <c r="E481" s="145" t="s">
        <v>1803</v>
      </c>
      <c r="F481" s="123" t="s">
        <v>1804</v>
      </c>
      <c r="G481" s="123" t="s">
        <v>1805</v>
      </c>
      <c r="H481" s="50" t="s">
        <v>3536</v>
      </c>
    </row>
    <row r="482" spans="1:8" ht="60" x14ac:dyDescent="0.2">
      <c r="A482" s="50" t="s">
        <v>1823</v>
      </c>
      <c r="B482" s="50" t="s">
        <v>1824</v>
      </c>
      <c r="D482" s="122" t="s">
        <v>1826</v>
      </c>
      <c r="E482" s="145" t="s">
        <v>1827</v>
      </c>
      <c r="F482" s="123" t="s">
        <v>1828</v>
      </c>
      <c r="G482" s="123" t="s">
        <v>1829</v>
      </c>
      <c r="H482" s="50" t="s">
        <v>3537</v>
      </c>
    </row>
    <row r="483" spans="1:8" ht="75" x14ac:dyDescent="0.2">
      <c r="A483" s="50" t="s">
        <v>1844</v>
      </c>
      <c r="B483" s="50" t="s">
        <v>2840</v>
      </c>
      <c r="D483" s="122" t="s">
        <v>1846</v>
      </c>
      <c r="E483" s="145" t="s">
        <v>1847</v>
      </c>
      <c r="F483" s="123" t="s">
        <v>1848</v>
      </c>
      <c r="G483" s="123" t="s">
        <v>3146</v>
      </c>
      <c r="H483" s="50" t="s">
        <v>3538</v>
      </c>
    </row>
    <row r="484" spans="1:8" ht="90" x14ac:dyDescent="0.2">
      <c r="A484" s="50" t="s">
        <v>1861</v>
      </c>
      <c r="B484" s="50" t="s">
        <v>1862</v>
      </c>
      <c r="D484" s="122" t="s">
        <v>1864</v>
      </c>
      <c r="E484" s="145" t="s">
        <v>1865</v>
      </c>
      <c r="F484" s="123" t="s">
        <v>1866</v>
      </c>
      <c r="G484" s="123" t="s">
        <v>1867</v>
      </c>
      <c r="H484" s="50" t="s">
        <v>3539</v>
      </c>
    </row>
    <row r="485" spans="1:8" ht="75" x14ac:dyDescent="0.2">
      <c r="A485" s="50" t="s">
        <v>1882</v>
      </c>
      <c r="B485" s="50" t="s">
        <v>2844</v>
      </c>
      <c r="D485" s="122" t="s">
        <v>1884</v>
      </c>
      <c r="E485" s="145" t="s">
        <v>1885</v>
      </c>
      <c r="F485" s="123" t="s">
        <v>1886</v>
      </c>
      <c r="G485" s="123" t="s">
        <v>1887</v>
      </c>
      <c r="H485" s="50" t="s">
        <v>3540</v>
      </c>
    </row>
    <row r="486" spans="1:8" ht="90" x14ac:dyDescent="0.2">
      <c r="A486" s="50" t="s">
        <v>1901</v>
      </c>
      <c r="B486" s="50" t="s">
        <v>2846</v>
      </c>
      <c r="D486" s="122" t="s">
        <v>1903</v>
      </c>
      <c r="E486" s="145" t="s">
        <v>1904</v>
      </c>
      <c r="F486" s="123" t="s">
        <v>1905</v>
      </c>
      <c r="G486" s="123" t="s">
        <v>3147</v>
      </c>
      <c r="H486" s="50" t="s">
        <v>3541</v>
      </c>
    </row>
    <row r="487" spans="1:8" ht="135" x14ac:dyDescent="0.2">
      <c r="A487" s="50" t="s">
        <v>1925</v>
      </c>
      <c r="B487" s="50" t="s">
        <v>2849</v>
      </c>
      <c r="D487" s="122" t="s">
        <v>1927</v>
      </c>
      <c r="E487" s="145" t="s">
        <v>1928</v>
      </c>
      <c r="F487" s="123" t="s">
        <v>1929</v>
      </c>
      <c r="G487" s="123" t="s">
        <v>1930</v>
      </c>
      <c r="H487" s="50" t="s">
        <v>3542</v>
      </c>
    </row>
    <row r="488" spans="1:8" ht="90" x14ac:dyDescent="0.2">
      <c r="A488" s="50" t="s">
        <v>1948</v>
      </c>
      <c r="B488" s="50" t="s">
        <v>2853</v>
      </c>
      <c r="D488" s="122" t="s">
        <v>1950</v>
      </c>
      <c r="E488" s="145" t="s">
        <v>3028</v>
      </c>
      <c r="F488" s="123" t="s">
        <v>1951</v>
      </c>
      <c r="G488" s="123" t="s">
        <v>1952</v>
      </c>
      <c r="H488" s="50" t="s">
        <v>3543</v>
      </c>
    </row>
    <row r="489" spans="1:8" ht="60" x14ac:dyDescent="0.2">
      <c r="A489" s="50" t="s">
        <v>1969</v>
      </c>
      <c r="B489" s="50" t="s">
        <v>1970</v>
      </c>
      <c r="D489" s="122" t="s">
        <v>1972</v>
      </c>
      <c r="E489" s="145" t="s">
        <v>1973</v>
      </c>
      <c r="F489" s="123" t="s">
        <v>1974</v>
      </c>
      <c r="G489" s="123" t="s">
        <v>1975</v>
      </c>
      <c r="H489" s="50" t="s">
        <v>3544</v>
      </c>
    </row>
    <row r="490" spans="1:8" ht="330" x14ac:dyDescent="0.2">
      <c r="A490" s="50" t="s">
        <v>1990</v>
      </c>
      <c r="B490" s="50" t="s">
        <v>2859</v>
      </c>
      <c r="D490" s="122" t="s">
        <v>2970</v>
      </c>
      <c r="E490" s="145" t="s">
        <v>3033</v>
      </c>
      <c r="F490" s="123" t="s">
        <v>1992</v>
      </c>
      <c r="G490" s="123" t="s">
        <v>1993</v>
      </c>
      <c r="H490" s="50" t="s">
        <v>3545</v>
      </c>
    </row>
    <row r="491" spans="1:8" x14ac:dyDescent="0.2">
      <c r="A491" s="50" t="s">
        <v>552</v>
      </c>
      <c r="B491" s="50" t="s">
        <v>553</v>
      </c>
      <c r="D491" s="122" t="s">
        <v>555</v>
      </c>
      <c r="E491" s="145" t="s">
        <v>556</v>
      </c>
      <c r="F491" s="123" t="s">
        <v>554</v>
      </c>
      <c r="G491" s="123" t="s">
        <v>557</v>
      </c>
      <c r="H491" s="50" t="s">
        <v>3285</v>
      </c>
    </row>
    <row r="492" spans="1:8" ht="45" x14ac:dyDescent="0.2">
      <c r="A492" s="50" t="s">
        <v>112</v>
      </c>
      <c r="B492" s="164" t="s">
        <v>112</v>
      </c>
      <c r="D492" s="122" t="s">
        <v>112</v>
      </c>
      <c r="E492" s="145" t="s">
        <v>112</v>
      </c>
      <c r="F492" s="123" t="s">
        <v>112</v>
      </c>
      <c r="G492" s="123" t="s">
        <v>112</v>
      </c>
      <c r="H492" s="50" t="s">
        <v>3546</v>
      </c>
    </row>
    <row r="493" spans="1:8" x14ac:dyDescent="0.2">
      <c r="E493" s="145"/>
      <c r="F493" s="123"/>
      <c r="G493" s="123"/>
    </row>
    <row r="494" spans="1:8" x14ac:dyDescent="0.2">
      <c r="E494" s="145"/>
      <c r="F494" s="123"/>
      <c r="G494" s="123"/>
    </row>
    <row r="495" spans="1:8" x14ac:dyDescent="0.2">
      <c r="E495" s="145"/>
      <c r="F495" s="123"/>
      <c r="G495" s="123"/>
    </row>
    <row r="496" spans="1:8" ht="60" x14ac:dyDescent="0.2">
      <c r="A496" s="122" t="s">
        <v>3372</v>
      </c>
      <c r="B496" s="165" t="s">
        <v>3372</v>
      </c>
      <c r="D496" s="165" t="s">
        <v>3372</v>
      </c>
      <c r="E496" s="166" t="s">
        <v>3372</v>
      </c>
      <c r="F496" s="167" t="s">
        <v>3372</v>
      </c>
      <c r="G496" s="167" t="s">
        <v>3372</v>
      </c>
      <c r="H496" s="167" t="s">
        <v>3372</v>
      </c>
    </row>
    <row r="497" spans="1:8" x14ac:dyDescent="0.2">
      <c r="E497" s="145"/>
      <c r="F497" s="123"/>
      <c r="G497" s="123"/>
    </row>
    <row r="498" spans="1:8" x14ac:dyDescent="0.2">
      <c r="E498" s="145"/>
      <c r="F498" s="123"/>
      <c r="G498" s="123"/>
    </row>
    <row r="499" spans="1:8" x14ac:dyDescent="0.2">
      <c r="E499" s="145"/>
      <c r="F499" s="123"/>
      <c r="G499" s="123"/>
    </row>
    <row r="500" spans="1:8" x14ac:dyDescent="0.2">
      <c r="E500" s="145"/>
      <c r="F500" s="123"/>
      <c r="G500" s="123"/>
    </row>
    <row r="501" spans="1:8" x14ac:dyDescent="0.2">
      <c r="E501" s="145"/>
      <c r="F501" s="123"/>
      <c r="G501" s="123"/>
    </row>
    <row r="502" spans="1:8" x14ac:dyDescent="0.2">
      <c r="E502" s="145"/>
      <c r="F502" s="123"/>
      <c r="G502" s="123"/>
    </row>
    <row r="503" spans="1:8" x14ac:dyDescent="0.2">
      <c r="E503" s="145"/>
      <c r="F503" s="123"/>
      <c r="G503" s="123"/>
    </row>
    <row r="504" spans="1:8" x14ac:dyDescent="0.2">
      <c r="E504" s="145"/>
      <c r="F504" s="123"/>
      <c r="G504" s="123"/>
    </row>
    <row r="505" spans="1:8" x14ac:dyDescent="0.2">
      <c r="E505" s="145"/>
      <c r="F505" s="123"/>
      <c r="G505" s="123"/>
    </row>
    <row r="506" spans="1:8" x14ac:dyDescent="0.2">
      <c r="E506" s="145"/>
      <c r="F506" s="123"/>
      <c r="G506" s="123"/>
    </row>
    <row r="507" spans="1:8" ht="30" x14ac:dyDescent="0.2">
      <c r="A507" s="50" t="s">
        <v>558</v>
      </c>
      <c r="B507" s="50" t="s">
        <v>559</v>
      </c>
      <c r="D507" s="122" t="s">
        <v>561</v>
      </c>
      <c r="E507" s="145" t="s">
        <v>929</v>
      </c>
      <c r="F507" s="123" t="s">
        <v>563</v>
      </c>
      <c r="G507" s="123" t="s">
        <v>564</v>
      </c>
      <c r="H507" s="50" t="s">
        <v>3226</v>
      </c>
    </row>
    <row r="508" spans="1:8" ht="38.25" x14ac:dyDescent="0.2">
      <c r="A508" s="50" t="s">
        <v>3291</v>
      </c>
      <c r="B508" s="50" t="s">
        <v>3292</v>
      </c>
      <c r="D508" s="122" t="s">
        <v>3341</v>
      </c>
      <c r="E508" s="145" t="s">
        <v>3302</v>
      </c>
      <c r="F508" s="123" t="s">
        <v>3351</v>
      </c>
      <c r="G508" s="123" t="s">
        <v>3356</v>
      </c>
      <c r="H508" s="50" t="s">
        <v>3402</v>
      </c>
    </row>
    <row r="509" spans="1:8" ht="76.5" x14ac:dyDescent="0.2">
      <c r="A509" s="156" t="s">
        <v>476</v>
      </c>
      <c r="B509" s="156" t="s">
        <v>477</v>
      </c>
      <c r="C509" s="156"/>
      <c r="D509" s="156" t="s">
        <v>479</v>
      </c>
      <c r="E509" s="156" t="s">
        <v>480</v>
      </c>
      <c r="F509" s="156" t="s">
        <v>1178</v>
      </c>
      <c r="G509" s="156" t="s">
        <v>482</v>
      </c>
      <c r="H509" s="156" t="s">
        <v>3214</v>
      </c>
    </row>
    <row r="510" spans="1:8" ht="30" x14ac:dyDescent="0.2">
      <c r="A510" s="50" t="s">
        <v>524</v>
      </c>
      <c r="B510" s="50" t="s">
        <v>525</v>
      </c>
      <c r="D510" s="122" t="s">
        <v>527</v>
      </c>
      <c r="E510" s="145" t="s">
        <v>528</v>
      </c>
      <c r="F510" s="123" t="s">
        <v>529</v>
      </c>
      <c r="G510" s="123" t="s">
        <v>530</v>
      </c>
      <c r="H510" s="50" t="s">
        <v>3221</v>
      </c>
    </row>
    <row r="511" spans="1:8" ht="30" x14ac:dyDescent="0.2">
      <c r="A511" s="50" t="s">
        <v>1188</v>
      </c>
      <c r="B511" s="50" t="s">
        <v>1189</v>
      </c>
      <c r="D511" s="122" t="s">
        <v>1191</v>
      </c>
      <c r="E511" s="145" t="s">
        <v>1192</v>
      </c>
      <c r="F511" s="123" t="s">
        <v>1193</v>
      </c>
      <c r="G511" s="123" t="s">
        <v>1194</v>
      </c>
      <c r="H511" s="50" t="s">
        <v>3547</v>
      </c>
    </row>
    <row r="512" spans="1:8" x14ac:dyDescent="0.2">
      <c r="A512" s="50" t="s">
        <v>1216</v>
      </c>
      <c r="B512" s="50" t="s">
        <v>1217</v>
      </c>
      <c r="D512" s="122" t="s">
        <v>1219</v>
      </c>
      <c r="E512" s="145" t="s">
        <v>1220</v>
      </c>
      <c r="F512" s="123" t="s">
        <v>1221</v>
      </c>
      <c r="G512" s="123" t="s">
        <v>1222</v>
      </c>
      <c r="H512" s="50" t="s">
        <v>3406</v>
      </c>
    </row>
    <row r="513" spans="1:8" x14ac:dyDescent="0.2">
      <c r="A513" s="50" t="s">
        <v>1216</v>
      </c>
      <c r="B513" s="50" t="s">
        <v>1217</v>
      </c>
      <c r="D513" s="122" t="s">
        <v>2214</v>
      </c>
      <c r="E513" s="145" t="s">
        <v>1220</v>
      </c>
      <c r="F513" s="123" t="s">
        <v>1221</v>
      </c>
      <c r="G513" s="123" t="s">
        <v>1222</v>
      </c>
      <c r="H513" s="50" t="s">
        <v>3406</v>
      </c>
    </row>
    <row r="514" spans="1:8" x14ac:dyDescent="0.2">
      <c r="A514" s="50" t="s">
        <v>1240</v>
      </c>
      <c r="B514" s="50" t="s">
        <v>1241</v>
      </c>
      <c r="D514" s="122" t="s">
        <v>1243</v>
      </c>
      <c r="E514" s="145" t="s">
        <v>1244</v>
      </c>
      <c r="F514" s="123" t="s">
        <v>1245</v>
      </c>
      <c r="G514" s="123" t="s">
        <v>1246</v>
      </c>
      <c r="H514" s="50" t="s">
        <v>3548</v>
      </c>
    </row>
    <row r="515" spans="1:8" ht="30" x14ac:dyDescent="0.2">
      <c r="A515" s="50" t="s">
        <v>1266</v>
      </c>
      <c r="B515" s="50" t="s">
        <v>1267</v>
      </c>
      <c r="D515" s="122" t="s">
        <v>1269</v>
      </c>
      <c r="E515" s="145" t="s">
        <v>1270</v>
      </c>
      <c r="F515" s="123" t="s">
        <v>1271</v>
      </c>
      <c r="G515" s="123" t="s">
        <v>1272</v>
      </c>
      <c r="H515" s="50" t="s">
        <v>3549</v>
      </c>
    </row>
    <row r="516" spans="1:8" x14ac:dyDescent="0.2">
      <c r="A516" s="50" t="s">
        <v>1283</v>
      </c>
      <c r="B516" s="50" t="s">
        <v>1284</v>
      </c>
      <c r="D516" s="122" t="s">
        <v>1286</v>
      </c>
      <c r="E516" s="145" t="s">
        <v>1287</v>
      </c>
      <c r="F516" s="123" t="s">
        <v>1288</v>
      </c>
      <c r="G516" s="123" t="s">
        <v>1289</v>
      </c>
      <c r="H516" s="50" t="s">
        <v>3550</v>
      </c>
    </row>
    <row r="517" spans="1:8" x14ac:dyDescent="0.2">
      <c r="A517" s="50" t="s">
        <v>1304</v>
      </c>
      <c r="B517" s="50" t="s">
        <v>1305</v>
      </c>
      <c r="D517" s="122" t="s">
        <v>1307</v>
      </c>
      <c r="E517" s="145" t="s">
        <v>1308</v>
      </c>
      <c r="F517" s="123" t="s">
        <v>1309</v>
      </c>
      <c r="G517" s="123" t="s">
        <v>1310</v>
      </c>
      <c r="H517" s="50" t="s">
        <v>3551</v>
      </c>
    </row>
    <row r="518" spans="1:8" x14ac:dyDescent="0.2">
      <c r="A518" s="50" t="s">
        <v>1324</v>
      </c>
      <c r="B518" s="50" t="s">
        <v>1325</v>
      </c>
      <c r="D518" s="122" t="s">
        <v>1327</v>
      </c>
      <c r="E518" s="145" t="s">
        <v>1328</v>
      </c>
      <c r="F518" s="123" t="s">
        <v>1329</v>
      </c>
      <c r="G518" s="123" t="s">
        <v>1330</v>
      </c>
      <c r="H518" s="50" t="s">
        <v>3552</v>
      </c>
    </row>
    <row r="519" spans="1:8" x14ac:dyDescent="0.2">
      <c r="A519" s="50" t="s">
        <v>2215</v>
      </c>
      <c r="B519" s="50" t="s">
        <v>2802</v>
      </c>
      <c r="D519" s="122" t="s">
        <v>2217</v>
      </c>
      <c r="E519" s="145" t="s">
        <v>3018</v>
      </c>
      <c r="F519" s="123" t="s">
        <v>2215</v>
      </c>
      <c r="G519" s="123" t="s">
        <v>2215</v>
      </c>
      <c r="H519" s="50" t="s">
        <v>2215</v>
      </c>
    </row>
    <row r="520" spans="1:8" ht="25.5" x14ac:dyDescent="0.2">
      <c r="A520" s="181" t="s">
        <v>3698</v>
      </c>
      <c r="B520" s="182" t="s">
        <v>3709</v>
      </c>
      <c r="D520" s="182" t="s">
        <v>3710</v>
      </c>
      <c r="E520" s="182" t="s">
        <v>3711</v>
      </c>
      <c r="F520" s="182" t="s">
        <v>3745</v>
      </c>
      <c r="G520" s="182" t="s">
        <v>3712</v>
      </c>
    </row>
    <row r="521" spans="1:8" ht="12.75" x14ac:dyDescent="0.2">
      <c r="A521" s="181" t="s">
        <v>3703</v>
      </c>
      <c r="B521" s="182" t="s">
        <v>3713</v>
      </c>
      <c r="D521" s="182" t="s">
        <v>3714</v>
      </c>
      <c r="E521" s="182" t="s">
        <v>3715</v>
      </c>
      <c r="F521" s="182" t="s">
        <v>3746</v>
      </c>
      <c r="G521" s="182" t="s">
        <v>3716</v>
      </c>
    </row>
    <row r="522" spans="1:8" x14ac:dyDescent="0.2">
      <c r="A522" s="50" t="s">
        <v>1344</v>
      </c>
      <c r="B522" s="50" t="s">
        <v>1345</v>
      </c>
      <c r="D522" s="122" t="s">
        <v>1347</v>
      </c>
      <c r="E522" s="145" t="s">
        <v>1348</v>
      </c>
      <c r="F522" s="123" t="s">
        <v>1349</v>
      </c>
      <c r="G522" s="123" t="s">
        <v>3134</v>
      </c>
      <c r="H522" s="50" t="s">
        <v>3553</v>
      </c>
    </row>
    <row r="523" spans="1:8" x14ac:dyDescent="0.2">
      <c r="A523" s="50" t="s">
        <v>1365</v>
      </c>
      <c r="B523" s="50" t="s">
        <v>1366</v>
      </c>
      <c r="D523" s="122" t="s">
        <v>1368</v>
      </c>
      <c r="E523" s="145" t="s">
        <v>1369</v>
      </c>
      <c r="F523" s="123" t="s">
        <v>1370</v>
      </c>
      <c r="G523" s="123" t="s">
        <v>1371</v>
      </c>
      <c r="H523" s="50" t="s">
        <v>3554</v>
      </c>
    </row>
    <row r="524" spans="1:8" ht="30" x14ac:dyDescent="0.2">
      <c r="A524" s="50" t="s">
        <v>1389</v>
      </c>
      <c r="B524" s="50" t="s">
        <v>1390</v>
      </c>
      <c r="D524" s="122" t="s">
        <v>1392</v>
      </c>
      <c r="E524" s="145" t="s">
        <v>1393</v>
      </c>
      <c r="F524" s="123" t="s">
        <v>1394</v>
      </c>
      <c r="G524" s="123" t="s">
        <v>1395</v>
      </c>
      <c r="H524" s="50" t="s">
        <v>3555</v>
      </c>
    </row>
    <row r="525" spans="1:8" x14ac:dyDescent="0.2">
      <c r="A525" s="50" t="s">
        <v>1416</v>
      </c>
      <c r="B525" s="50" t="s">
        <v>1417</v>
      </c>
      <c r="D525" s="122" t="s">
        <v>1419</v>
      </c>
      <c r="E525" s="145" t="s">
        <v>1420</v>
      </c>
      <c r="F525" s="123" t="s">
        <v>1421</v>
      </c>
      <c r="G525" s="123" t="s">
        <v>1422</v>
      </c>
      <c r="H525" s="50" t="s">
        <v>3556</v>
      </c>
    </row>
    <row r="526" spans="1:8" ht="30" x14ac:dyDescent="0.2">
      <c r="A526" s="50" t="s">
        <v>1435</v>
      </c>
      <c r="B526" s="50" t="s">
        <v>1436</v>
      </c>
      <c r="D526" s="122" t="s">
        <v>1438</v>
      </c>
      <c r="E526" s="145" t="s">
        <v>1439</v>
      </c>
      <c r="F526" s="123" t="s">
        <v>1440</v>
      </c>
      <c r="G526" s="123" t="s">
        <v>1441</v>
      </c>
      <c r="H526" s="50" t="s">
        <v>3557</v>
      </c>
    </row>
    <row r="527" spans="1:8" x14ac:dyDescent="0.2">
      <c r="A527" s="50" t="s">
        <v>1470</v>
      </c>
      <c r="B527" s="50" t="s">
        <v>1471</v>
      </c>
      <c r="D527" s="122" t="s">
        <v>1473</v>
      </c>
      <c r="E527" s="145" t="s">
        <v>1474</v>
      </c>
      <c r="F527" s="123" t="s">
        <v>1475</v>
      </c>
      <c r="G527" s="123" t="s">
        <v>1476</v>
      </c>
      <c r="H527" s="50" t="s">
        <v>3558</v>
      </c>
    </row>
    <row r="528" spans="1:8" ht="63.75" x14ac:dyDescent="0.2">
      <c r="A528" s="50" t="s">
        <v>911</v>
      </c>
      <c r="B528" s="50" t="s">
        <v>912</v>
      </c>
      <c r="D528" s="122" t="s">
        <v>1180</v>
      </c>
      <c r="E528" s="145" t="s">
        <v>1181</v>
      </c>
      <c r="F528" s="123" t="s">
        <v>1182</v>
      </c>
      <c r="G528" s="123" t="s">
        <v>537</v>
      </c>
      <c r="H528" s="50" t="s">
        <v>3282</v>
      </c>
    </row>
    <row r="529" spans="1:8" ht="75" x14ac:dyDescent="0.2">
      <c r="A529" s="50" t="s">
        <v>3639</v>
      </c>
      <c r="B529" s="50" t="s">
        <v>3640</v>
      </c>
      <c r="D529" s="122" t="s">
        <v>3641</v>
      </c>
      <c r="E529" s="145" t="s">
        <v>3642</v>
      </c>
      <c r="F529" s="123" t="s">
        <v>3643</v>
      </c>
      <c r="G529" s="123" t="s">
        <v>3644</v>
      </c>
      <c r="H529" s="50" t="s">
        <v>3645</v>
      </c>
    </row>
    <row r="530" spans="1:8" ht="90" x14ac:dyDescent="0.2">
      <c r="A530" s="50" t="s">
        <v>3646</v>
      </c>
      <c r="B530" s="50" t="s">
        <v>3647</v>
      </c>
      <c r="D530" s="122" t="s">
        <v>1224</v>
      </c>
      <c r="E530" s="145" t="s">
        <v>1225</v>
      </c>
      <c r="F530" s="123" t="s">
        <v>1226</v>
      </c>
      <c r="G530" s="123" t="s">
        <v>1227</v>
      </c>
      <c r="H530" s="50" t="s">
        <v>3648</v>
      </c>
    </row>
    <row r="531" spans="1:8" ht="165" x14ac:dyDescent="0.2">
      <c r="A531" s="50" t="s">
        <v>2716</v>
      </c>
      <c r="B531" s="50" t="s">
        <v>2794</v>
      </c>
      <c r="D531" s="122" t="s">
        <v>2958</v>
      </c>
      <c r="E531" s="145" t="s">
        <v>3015</v>
      </c>
      <c r="F531" s="123" t="s">
        <v>3068</v>
      </c>
      <c r="G531" s="123" t="s">
        <v>3129</v>
      </c>
      <c r="H531" s="50" t="s">
        <v>3559</v>
      </c>
    </row>
    <row r="532" spans="1:8" ht="90" x14ac:dyDescent="0.2">
      <c r="A532" s="50" t="s">
        <v>1247</v>
      </c>
      <c r="B532" s="50" t="s">
        <v>1248</v>
      </c>
      <c r="D532" s="122" t="s">
        <v>1250</v>
      </c>
      <c r="E532" s="145" t="s">
        <v>1251</v>
      </c>
      <c r="F532" s="123" t="s">
        <v>1252</v>
      </c>
      <c r="G532" s="123" t="s">
        <v>1253</v>
      </c>
      <c r="H532" s="50" t="s">
        <v>3560</v>
      </c>
    </row>
    <row r="533" spans="1:8" ht="180" x14ac:dyDescent="0.2">
      <c r="A533" s="50" t="s">
        <v>1273</v>
      </c>
      <c r="B533" s="50" t="s">
        <v>2798</v>
      </c>
      <c r="D533" s="122" t="s">
        <v>1275</v>
      </c>
      <c r="E533" s="145" t="s">
        <v>1276</v>
      </c>
      <c r="F533" s="123" t="s">
        <v>1277</v>
      </c>
      <c r="G533" s="123" t="s">
        <v>1278</v>
      </c>
      <c r="H533" s="50" t="s">
        <v>3561</v>
      </c>
    </row>
    <row r="534" spans="1:8" ht="120" x14ac:dyDescent="0.2">
      <c r="A534" s="50" t="s">
        <v>1290</v>
      </c>
      <c r="B534" s="50" t="s">
        <v>1291</v>
      </c>
      <c r="D534" s="122" t="s">
        <v>1293</v>
      </c>
      <c r="E534" s="145" t="s">
        <v>1294</v>
      </c>
      <c r="F534" s="123" t="s">
        <v>1295</v>
      </c>
      <c r="G534" s="123" t="s">
        <v>1296</v>
      </c>
      <c r="H534" s="50" t="s">
        <v>3562</v>
      </c>
    </row>
    <row r="535" spans="1:8" ht="180" x14ac:dyDescent="0.2">
      <c r="A535" s="50" t="s">
        <v>1311</v>
      </c>
      <c r="B535" s="50" t="s">
        <v>2800</v>
      </c>
      <c r="D535" s="122" t="s">
        <v>1313</v>
      </c>
      <c r="E535" s="145" t="s">
        <v>1314</v>
      </c>
      <c r="F535" s="123" t="s">
        <v>1315</v>
      </c>
      <c r="G535" s="123" t="s">
        <v>1316</v>
      </c>
      <c r="H535" s="50" t="s">
        <v>3563</v>
      </c>
    </row>
    <row r="536" spans="1:8" ht="150" x14ac:dyDescent="0.2">
      <c r="A536" s="50" t="s">
        <v>1331</v>
      </c>
      <c r="B536" s="50" t="s">
        <v>2801</v>
      </c>
      <c r="D536" s="122" t="s">
        <v>1333</v>
      </c>
      <c r="E536" s="145" t="s">
        <v>1334</v>
      </c>
      <c r="F536" s="123" t="s">
        <v>1335</v>
      </c>
      <c r="G536" s="123" t="s">
        <v>1336</v>
      </c>
      <c r="H536" s="50" t="s">
        <v>3564</v>
      </c>
    </row>
    <row r="537" spans="1:8" ht="210" x14ac:dyDescent="0.2">
      <c r="A537" s="50" t="s">
        <v>2347</v>
      </c>
      <c r="B537" s="50" t="s">
        <v>2348</v>
      </c>
      <c r="D537" s="122" t="s">
        <v>2960</v>
      </c>
      <c r="E537" s="145" t="s">
        <v>3019</v>
      </c>
      <c r="F537" s="123" t="s">
        <v>3070</v>
      </c>
      <c r="G537" s="123" t="s">
        <v>3131</v>
      </c>
      <c r="H537" s="50" t="s">
        <v>3432</v>
      </c>
    </row>
    <row r="538" spans="1:8" ht="89.25" x14ac:dyDescent="0.2">
      <c r="A538" s="181" t="s">
        <v>3699</v>
      </c>
      <c r="B538" s="182" t="s">
        <v>3717</v>
      </c>
      <c r="D538" s="182" t="s">
        <v>3718</v>
      </c>
      <c r="E538" s="182" t="s">
        <v>3719</v>
      </c>
      <c r="F538" s="182" t="s">
        <v>3747</v>
      </c>
      <c r="G538" s="182" t="s">
        <v>3720</v>
      </c>
    </row>
    <row r="539" spans="1:8" ht="102" x14ac:dyDescent="0.2">
      <c r="A539" s="181" t="s">
        <v>3708</v>
      </c>
      <c r="B539" s="182" t="s">
        <v>3721</v>
      </c>
      <c r="D539" s="182" t="s">
        <v>3722</v>
      </c>
      <c r="E539" s="182" t="s">
        <v>3723</v>
      </c>
      <c r="F539" s="182" t="s">
        <v>3748</v>
      </c>
      <c r="G539" s="182" t="s">
        <v>3724</v>
      </c>
    </row>
    <row r="540" spans="1:8" ht="45" x14ac:dyDescent="0.2">
      <c r="A540" s="50" t="s">
        <v>1350</v>
      </c>
      <c r="B540" s="50" t="s">
        <v>1351</v>
      </c>
      <c r="D540" s="122" t="s">
        <v>1353</v>
      </c>
      <c r="E540" s="145" t="s">
        <v>1354</v>
      </c>
      <c r="F540" s="123" t="s">
        <v>1355</v>
      </c>
      <c r="G540" s="123" t="s">
        <v>3135</v>
      </c>
      <c r="H540" s="50" t="s">
        <v>3565</v>
      </c>
    </row>
    <row r="541" spans="1:8" ht="60" x14ac:dyDescent="0.2">
      <c r="A541" s="50" t="s">
        <v>1372</v>
      </c>
      <c r="B541" s="50" t="s">
        <v>2807</v>
      </c>
      <c r="D541" s="122" t="s">
        <v>1374</v>
      </c>
      <c r="E541" s="145" t="s">
        <v>1375</v>
      </c>
      <c r="F541" s="123" t="s">
        <v>1376</v>
      </c>
      <c r="G541" s="123" t="s">
        <v>1377</v>
      </c>
      <c r="H541" s="50" t="s">
        <v>3566</v>
      </c>
    </row>
    <row r="542" spans="1:8" ht="60" x14ac:dyDescent="0.2">
      <c r="A542" s="50" t="s">
        <v>1396</v>
      </c>
      <c r="B542" s="50" t="s">
        <v>1397</v>
      </c>
      <c r="D542" s="122" t="s">
        <v>1399</v>
      </c>
      <c r="E542" s="145" t="s">
        <v>1400</v>
      </c>
      <c r="F542" s="123" t="s">
        <v>1401</v>
      </c>
      <c r="G542" s="123" t="s">
        <v>1402</v>
      </c>
      <c r="H542" s="50" t="s">
        <v>3567</v>
      </c>
    </row>
    <row r="543" spans="1:8" ht="90" x14ac:dyDescent="0.2">
      <c r="A543" s="50" t="s">
        <v>1423</v>
      </c>
      <c r="B543" s="50" t="s">
        <v>1424</v>
      </c>
      <c r="D543" s="122" t="s">
        <v>1426</v>
      </c>
      <c r="E543" s="145" t="s">
        <v>1427</v>
      </c>
      <c r="F543" s="123" t="s">
        <v>1428</v>
      </c>
      <c r="G543" s="123" t="s">
        <v>1429</v>
      </c>
      <c r="H543" s="50" t="s">
        <v>3568</v>
      </c>
    </row>
    <row r="544" spans="1:8" ht="165" x14ac:dyDescent="0.2">
      <c r="A544" s="50" t="s">
        <v>3367</v>
      </c>
      <c r="B544" s="50" t="s">
        <v>2811</v>
      </c>
      <c r="D544" s="122" t="s">
        <v>1443</v>
      </c>
      <c r="E544" s="145" t="s">
        <v>1444</v>
      </c>
      <c r="F544" s="123" t="s">
        <v>1445</v>
      </c>
      <c r="G544" s="123" t="s">
        <v>1446</v>
      </c>
      <c r="H544" s="50" t="s">
        <v>3569</v>
      </c>
    </row>
    <row r="545" spans="1:8" ht="135" x14ac:dyDescent="0.2">
      <c r="A545" s="50" t="s">
        <v>1477</v>
      </c>
      <c r="B545" s="50" t="s">
        <v>1478</v>
      </c>
      <c r="D545" s="122" t="s">
        <v>1480</v>
      </c>
      <c r="E545" s="145" t="s">
        <v>1481</v>
      </c>
      <c r="F545" s="123" t="s">
        <v>1482</v>
      </c>
      <c r="G545" s="123" t="s">
        <v>1483</v>
      </c>
      <c r="H545" s="50" t="s">
        <v>3570</v>
      </c>
    </row>
    <row r="546" spans="1:8" ht="60" x14ac:dyDescent="0.2">
      <c r="A546" s="50" t="s">
        <v>916</v>
      </c>
      <c r="B546" s="50" t="s">
        <v>917</v>
      </c>
      <c r="D546" s="122" t="s">
        <v>1183</v>
      </c>
      <c r="E546" s="145" t="s">
        <v>919</v>
      </c>
      <c r="F546" s="123" t="s">
        <v>1184</v>
      </c>
      <c r="G546" s="123" t="s">
        <v>544</v>
      </c>
      <c r="H546" s="50" t="s">
        <v>3283</v>
      </c>
    </row>
    <row r="547" spans="1:8" ht="90" x14ac:dyDescent="0.2">
      <c r="A547" s="50" t="s">
        <v>3649</v>
      </c>
      <c r="B547" s="50" t="s">
        <v>3650</v>
      </c>
      <c r="D547" s="122" t="s">
        <v>3651</v>
      </c>
      <c r="E547" s="145" t="s">
        <v>3652</v>
      </c>
      <c r="F547" s="123" t="s">
        <v>3653</v>
      </c>
      <c r="G547" s="123" t="s">
        <v>3654</v>
      </c>
      <c r="H547" s="50" t="s">
        <v>3655</v>
      </c>
    </row>
    <row r="548" spans="1:8" ht="75" x14ac:dyDescent="0.2">
      <c r="A548" s="50" t="s">
        <v>2491</v>
      </c>
      <c r="B548" s="50" t="s">
        <v>1228</v>
      </c>
      <c r="D548" s="122" t="s">
        <v>1230</v>
      </c>
      <c r="E548" s="145" t="s">
        <v>1231</v>
      </c>
      <c r="F548" s="123" t="s">
        <v>1232</v>
      </c>
      <c r="G548" s="123" t="s">
        <v>3128</v>
      </c>
      <c r="H548" s="50" t="s">
        <v>3571</v>
      </c>
    </row>
    <row r="549" spans="1:8" x14ac:dyDescent="0.2">
      <c r="E549" s="145"/>
      <c r="F549" s="123"/>
      <c r="G549" s="123"/>
    </row>
    <row r="550" spans="1:8" ht="60" x14ac:dyDescent="0.2">
      <c r="A550" s="50" t="s">
        <v>1254</v>
      </c>
      <c r="B550" s="50" t="s">
        <v>2796</v>
      </c>
      <c r="D550" s="122" t="s">
        <v>1256</v>
      </c>
      <c r="E550" s="145" t="s">
        <v>1257</v>
      </c>
      <c r="F550" s="123" t="s">
        <v>1258</v>
      </c>
      <c r="G550" s="123" t="s">
        <v>1259</v>
      </c>
      <c r="H550" s="50" t="s">
        <v>3572</v>
      </c>
    </row>
    <row r="551" spans="1:8" ht="105" x14ac:dyDescent="0.2">
      <c r="A551" s="50" t="s">
        <v>1254</v>
      </c>
      <c r="B551" s="50" t="s">
        <v>2799</v>
      </c>
      <c r="D551" s="122" t="s">
        <v>1280</v>
      </c>
      <c r="E551" s="145" t="s">
        <v>3017</v>
      </c>
      <c r="F551" s="123" t="s">
        <v>1258</v>
      </c>
      <c r="G551" s="123" t="s">
        <v>1259</v>
      </c>
      <c r="H551" s="50" t="s">
        <v>3572</v>
      </c>
    </row>
    <row r="552" spans="1:8" x14ac:dyDescent="0.2">
      <c r="E552" s="145"/>
      <c r="F552" s="123"/>
      <c r="G552" s="123"/>
    </row>
    <row r="553" spans="1:8" x14ac:dyDescent="0.2">
      <c r="E553" s="145"/>
      <c r="F553" s="123"/>
      <c r="G553" s="123"/>
    </row>
    <row r="554" spans="1:8" x14ac:dyDescent="0.2">
      <c r="E554" s="145"/>
      <c r="F554" s="123"/>
      <c r="G554" s="123"/>
    </row>
    <row r="555" spans="1:8" ht="105" x14ac:dyDescent="0.2">
      <c r="A555" s="50" t="s">
        <v>2497</v>
      </c>
      <c r="B555" s="50" t="s">
        <v>2803</v>
      </c>
      <c r="D555" s="122" t="s">
        <v>2961</v>
      </c>
      <c r="E555" s="145" t="s">
        <v>3020</v>
      </c>
      <c r="F555" s="123" t="s">
        <v>3071</v>
      </c>
      <c r="G555" s="123" t="s">
        <v>3132</v>
      </c>
      <c r="H555" s="50" t="s">
        <v>3573</v>
      </c>
    </row>
    <row r="556" spans="1:8" ht="38.25" x14ac:dyDescent="0.2">
      <c r="A556" s="181" t="s">
        <v>3700</v>
      </c>
      <c r="B556" s="182" t="s">
        <v>3725</v>
      </c>
      <c r="D556" s="182" t="s">
        <v>3726</v>
      </c>
      <c r="E556" s="182" t="s">
        <v>3727</v>
      </c>
      <c r="F556" s="182" t="s">
        <v>3749</v>
      </c>
      <c r="G556" s="182" t="s">
        <v>3728</v>
      </c>
    </row>
    <row r="557" spans="1:8" ht="63.75" x14ac:dyDescent="0.2">
      <c r="A557" s="181" t="s">
        <v>3707</v>
      </c>
      <c r="B557" s="182" t="s">
        <v>3729</v>
      </c>
      <c r="D557" s="182" t="s">
        <v>3730</v>
      </c>
      <c r="E557" s="182" t="s">
        <v>3731</v>
      </c>
      <c r="F557" s="182" t="s">
        <v>3750</v>
      </c>
      <c r="G557" s="182" t="s">
        <v>3732</v>
      </c>
    </row>
    <row r="558" spans="1:8" ht="60" x14ac:dyDescent="0.2">
      <c r="A558" s="50" t="s">
        <v>1356</v>
      </c>
      <c r="B558" s="50" t="s">
        <v>2805</v>
      </c>
      <c r="D558" s="122" t="s">
        <v>1358</v>
      </c>
      <c r="E558" s="145" t="s">
        <v>1359</v>
      </c>
      <c r="F558" s="123" t="s">
        <v>1360</v>
      </c>
      <c r="G558" s="123" t="s">
        <v>3136</v>
      </c>
      <c r="H558" s="50" t="s">
        <v>3574</v>
      </c>
    </row>
    <row r="559" spans="1:8" ht="75" x14ac:dyDescent="0.2">
      <c r="A559" s="50" t="s">
        <v>1378</v>
      </c>
      <c r="B559" s="50" t="s">
        <v>2808</v>
      </c>
      <c r="D559" s="122" t="s">
        <v>1380</v>
      </c>
      <c r="E559" s="145" t="s">
        <v>1381</v>
      </c>
      <c r="F559" s="123" t="s">
        <v>1382</v>
      </c>
      <c r="G559" s="123" t="s">
        <v>1383</v>
      </c>
      <c r="H559" s="50" t="s">
        <v>3575</v>
      </c>
    </row>
    <row r="560" spans="1:8" ht="90" x14ac:dyDescent="0.2">
      <c r="A560" s="50" t="s">
        <v>1403</v>
      </c>
      <c r="B560" s="50" t="s">
        <v>2810</v>
      </c>
      <c r="D560" s="122" t="s">
        <v>1405</v>
      </c>
      <c r="E560" s="145" t="s">
        <v>1406</v>
      </c>
      <c r="F560" s="123" t="s">
        <v>1407</v>
      </c>
      <c r="G560" s="123" t="s">
        <v>1408</v>
      </c>
      <c r="H560" s="50" t="s">
        <v>3576</v>
      </c>
    </row>
    <row r="561" spans="1:8" ht="60" x14ac:dyDescent="0.2">
      <c r="A561" s="50" t="s">
        <v>1254</v>
      </c>
      <c r="B561" s="50" t="s">
        <v>1430</v>
      </c>
      <c r="D561" s="122" t="s">
        <v>1432</v>
      </c>
      <c r="E561" s="145" t="s">
        <v>1257</v>
      </c>
      <c r="F561" s="123" t="s">
        <v>1258</v>
      </c>
      <c r="G561" s="123" t="s">
        <v>1259</v>
      </c>
      <c r="H561" s="50" t="s">
        <v>3577</v>
      </c>
    </row>
    <row r="562" spans="1:8" ht="45" x14ac:dyDescent="0.2">
      <c r="A562" s="50" t="s">
        <v>1447</v>
      </c>
      <c r="B562" s="50" t="s">
        <v>1448</v>
      </c>
      <c r="D562" s="122" t="s">
        <v>1450</v>
      </c>
      <c r="E562" s="145" t="s">
        <v>1451</v>
      </c>
      <c r="F562" s="123" t="s">
        <v>1452</v>
      </c>
      <c r="G562" s="123" t="s">
        <v>1453</v>
      </c>
      <c r="H562" s="50" t="s">
        <v>3578</v>
      </c>
    </row>
    <row r="563" spans="1:8" ht="75" x14ac:dyDescent="0.2">
      <c r="A563" s="50" t="s">
        <v>1447</v>
      </c>
      <c r="B563" s="50" t="s">
        <v>1448</v>
      </c>
      <c r="D563" s="122" t="s">
        <v>1485</v>
      </c>
      <c r="E563" s="145" t="s">
        <v>1451</v>
      </c>
      <c r="F563" s="123" t="s">
        <v>1452</v>
      </c>
      <c r="G563" s="123" t="s">
        <v>1453</v>
      </c>
      <c r="H563" s="50" t="s">
        <v>3578</v>
      </c>
    </row>
    <row r="564" spans="1:8" ht="45" x14ac:dyDescent="0.2">
      <c r="A564" s="50" t="s">
        <v>922</v>
      </c>
      <c r="B564" s="50" t="s">
        <v>923</v>
      </c>
      <c r="D564" s="122" t="s">
        <v>1185</v>
      </c>
      <c r="E564" s="145" t="s">
        <v>1186</v>
      </c>
      <c r="F564" s="123" t="s">
        <v>1187</v>
      </c>
      <c r="G564" s="123" t="s">
        <v>551</v>
      </c>
      <c r="H564" s="50" t="s">
        <v>3284</v>
      </c>
    </row>
    <row r="565" spans="1:8" ht="75" x14ac:dyDescent="0.2">
      <c r="A565" s="50" t="s">
        <v>1209</v>
      </c>
      <c r="B565" s="50" t="s">
        <v>1210</v>
      </c>
      <c r="D565" s="122" t="s">
        <v>1212</v>
      </c>
      <c r="E565" s="145" t="s">
        <v>1213</v>
      </c>
      <c r="F565" s="123" t="s">
        <v>1214</v>
      </c>
      <c r="G565" s="123" t="s">
        <v>1215</v>
      </c>
      <c r="H565" s="50" t="s">
        <v>3579</v>
      </c>
    </row>
    <row r="566" spans="1:8" ht="90" x14ac:dyDescent="0.2">
      <c r="A566" s="50" t="s">
        <v>1233</v>
      </c>
      <c r="B566" s="50" t="s">
        <v>1234</v>
      </c>
      <c r="D566" s="122" t="s">
        <v>1236</v>
      </c>
      <c r="E566" s="145" t="s">
        <v>1237</v>
      </c>
      <c r="F566" s="123" t="s">
        <v>1238</v>
      </c>
      <c r="G566" s="123" t="s">
        <v>1239</v>
      </c>
      <c r="H566" s="50" t="s">
        <v>3580</v>
      </c>
    </row>
    <row r="567" spans="1:8" ht="60" x14ac:dyDescent="0.2">
      <c r="A567" s="50" t="s">
        <v>2717</v>
      </c>
      <c r="B567" s="50" t="s">
        <v>2795</v>
      </c>
      <c r="D567" s="122" t="s">
        <v>2959</v>
      </c>
      <c r="E567" s="145" t="s">
        <v>3016</v>
      </c>
      <c r="F567" s="123" t="s">
        <v>3069</v>
      </c>
      <c r="G567" s="123" t="s">
        <v>3130</v>
      </c>
      <c r="H567" s="50" t="s">
        <v>3581</v>
      </c>
    </row>
    <row r="568" spans="1:8" ht="60" x14ac:dyDescent="0.2">
      <c r="A568" s="50" t="s">
        <v>1260</v>
      </c>
      <c r="B568" s="50" t="s">
        <v>2797</v>
      </c>
      <c r="D568" s="122" t="s">
        <v>1262</v>
      </c>
      <c r="E568" s="145" t="s">
        <v>1263</v>
      </c>
      <c r="F568" s="123" t="s">
        <v>1264</v>
      </c>
      <c r="G568" s="123" t="s">
        <v>1265</v>
      </c>
      <c r="H568" s="50" t="s">
        <v>3582</v>
      </c>
    </row>
    <row r="569" spans="1:8" ht="60" x14ac:dyDescent="0.2">
      <c r="A569" s="50" t="s">
        <v>1260</v>
      </c>
      <c r="B569" s="50" t="s">
        <v>2797</v>
      </c>
      <c r="D569" s="122" t="s">
        <v>1282</v>
      </c>
      <c r="E569" s="145" t="s">
        <v>1263</v>
      </c>
      <c r="F569" s="123" t="s">
        <v>1264</v>
      </c>
      <c r="G569" s="123" t="s">
        <v>1265</v>
      </c>
      <c r="H569" s="50" t="s">
        <v>3583</v>
      </c>
    </row>
    <row r="570" spans="1:8" ht="75" x14ac:dyDescent="0.2">
      <c r="A570" s="50" t="s">
        <v>1297</v>
      </c>
      <c r="B570" s="50" t="s">
        <v>1298</v>
      </c>
      <c r="D570" s="122" t="s">
        <v>1300</v>
      </c>
      <c r="E570" s="145" t="s">
        <v>1301</v>
      </c>
      <c r="F570" s="123" t="s">
        <v>1302</v>
      </c>
      <c r="G570" s="123" t="s">
        <v>1303</v>
      </c>
      <c r="H570" s="50" t="s">
        <v>3584</v>
      </c>
    </row>
    <row r="571" spans="1:8" ht="75" x14ac:dyDescent="0.2">
      <c r="A571" s="50" t="s">
        <v>1317</v>
      </c>
      <c r="B571" s="50" t="s">
        <v>1318</v>
      </c>
      <c r="D571" s="122" t="s">
        <v>1320</v>
      </c>
      <c r="E571" s="145" t="s">
        <v>1321</v>
      </c>
      <c r="F571" s="123" t="s">
        <v>1322</v>
      </c>
      <c r="G571" s="123" t="s">
        <v>1323</v>
      </c>
      <c r="H571" s="50" t="s">
        <v>3585</v>
      </c>
    </row>
    <row r="572" spans="1:8" ht="90" x14ac:dyDescent="0.2">
      <c r="A572" s="50" t="s">
        <v>1337</v>
      </c>
      <c r="B572" s="50" t="s">
        <v>1338</v>
      </c>
      <c r="D572" s="122" t="s">
        <v>1340</v>
      </c>
      <c r="E572" s="145" t="s">
        <v>1341</v>
      </c>
      <c r="F572" s="123" t="s">
        <v>1342</v>
      </c>
      <c r="G572" s="123" t="s">
        <v>1343</v>
      </c>
      <c r="H572" s="50" t="s">
        <v>3586</v>
      </c>
    </row>
    <row r="573" spans="1:8" ht="105" x14ac:dyDescent="0.2">
      <c r="A573" s="50" t="s">
        <v>2539</v>
      </c>
      <c r="B573" s="50" t="s">
        <v>2804</v>
      </c>
      <c r="D573" s="122" t="s">
        <v>2962</v>
      </c>
      <c r="E573" s="145" t="s">
        <v>3021</v>
      </c>
      <c r="F573" s="123" t="s">
        <v>3072</v>
      </c>
      <c r="G573" s="123" t="s">
        <v>3133</v>
      </c>
      <c r="H573" s="50" t="s">
        <v>3587</v>
      </c>
    </row>
    <row r="574" spans="1:8" ht="89.25" x14ac:dyDescent="0.2">
      <c r="A574" s="181" t="s">
        <v>3701</v>
      </c>
      <c r="B574" s="182" t="s">
        <v>3733</v>
      </c>
      <c r="D574" s="182" t="s">
        <v>3734</v>
      </c>
      <c r="E574" s="182" t="s">
        <v>3735</v>
      </c>
      <c r="F574" s="182" t="s">
        <v>3751</v>
      </c>
      <c r="G574" s="182" t="s">
        <v>3736</v>
      </c>
    </row>
    <row r="575" spans="1:8" ht="51" x14ac:dyDescent="0.2">
      <c r="A575" s="181" t="s">
        <v>3706</v>
      </c>
      <c r="B575" s="182" t="s">
        <v>3737</v>
      </c>
      <c r="D575" s="182" t="s">
        <v>3738</v>
      </c>
      <c r="E575" s="182" t="s">
        <v>3739</v>
      </c>
      <c r="F575" s="182" t="s">
        <v>3752</v>
      </c>
      <c r="G575" s="182" t="s">
        <v>3740</v>
      </c>
    </row>
    <row r="576" spans="1:8" ht="75" x14ac:dyDescent="0.2">
      <c r="A576" s="50" t="s">
        <v>1361</v>
      </c>
      <c r="B576" s="50" t="s">
        <v>2806</v>
      </c>
      <c r="D576" s="122" t="s">
        <v>1363</v>
      </c>
      <c r="E576" s="145" t="s">
        <v>3022</v>
      </c>
      <c r="F576" s="123" t="s">
        <v>1364</v>
      </c>
      <c r="G576" s="123" t="s">
        <v>3137</v>
      </c>
      <c r="H576" s="50" t="s">
        <v>3588</v>
      </c>
    </row>
    <row r="577" spans="1:8" ht="90" x14ac:dyDescent="0.2">
      <c r="A577" s="50" t="s">
        <v>1384</v>
      </c>
      <c r="B577" s="50" t="s">
        <v>2809</v>
      </c>
      <c r="D577" s="122" t="s">
        <v>1386</v>
      </c>
      <c r="E577" s="145" t="s">
        <v>1387</v>
      </c>
      <c r="F577" s="123" t="s">
        <v>1388</v>
      </c>
      <c r="G577" s="123" t="s">
        <v>3138</v>
      </c>
      <c r="H577" s="50" t="s">
        <v>3589</v>
      </c>
    </row>
    <row r="578" spans="1:8" ht="75" x14ac:dyDescent="0.2">
      <c r="A578" s="50" t="s">
        <v>1409</v>
      </c>
      <c r="B578" s="50" t="s">
        <v>1410</v>
      </c>
      <c r="D578" s="122" t="s">
        <v>1412</v>
      </c>
      <c r="E578" s="145" t="s">
        <v>1413</v>
      </c>
      <c r="F578" s="123" t="s">
        <v>1414</v>
      </c>
      <c r="G578" s="123" t="s">
        <v>1415</v>
      </c>
      <c r="H578" s="50" t="s">
        <v>3590</v>
      </c>
    </row>
    <row r="579" spans="1:8" ht="60" x14ac:dyDescent="0.2">
      <c r="A579" s="50" t="s">
        <v>1260</v>
      </c>
      <c r="B579" s="50" t="s">
        <v>2797</v>
      </c>
      <c r="D579" s="122" t="s">
        <v>1434</v>
      </c>
      <c r="E579" s="145" t="s">
        <v>1263</v>
      </c>
      <c r="F579" s="123" t="s">
        <v>1264</v>
      </c>
      <c r="G579" s="123" t="s">
        <v>1265</v>
      </c>
      <c r="H579" s="50" t="s">
        <v>3582</v>
      </c>
    </row>
    <row r="580" spans="1:8" ht="90" x14ac:dyDescent="0.2">
      <c r="A580" s="50" t="s">
        <v>1454</v>
      </c>
      <c r="B580" s="50" t="s">
        <v>1455</v>
      </c>
      <c r="D580" s="122" t="s">
        <v>1457</v>
      </c>
      <c r="E580" s="145" t="s">
        <v>1458</v>
      </c>
      <c r="F580" s="123" t="s">
        <v>1459</v>
      </c>
      <c r="G580" s="123" t="s">
        <v>1460</v>
      </c>
      <c r="H580" s="50" t="s">
        <v>3591</v>
      </c>
    </row>
    <row r="581" spans="1:8" ht="75" x14ac:dyDescent="0.2">
      <c r="A581" s="50" t="s">
        <v>1486</v>
      </c>
      <c r="B581" s="50" t="s">
        <v>1487</v>
      </c>
      <c r="D581" s="122" t="s">
        <v>1489</v>
      </c>
      <c r="E581" s="145" t="s">
        <v>1490</v>
      </c>
      <c r="F581" s="123" t="s">
        <v>1491</v>
      </c>
      <c r="G581" s="123" t="s">
        <v>1492</v>
      </c>
      <c r="H581" s="50" t="s">
        <v>3592</v>
      </c>
    </row>
    <row r="582" spans="1:8" x14ac:dyDescent="0.2">
      <c r="A582" s="50" t="s">
        <v>552</v>
      </c>
      <c r="B582" s="50" t="s">
        <v>553</v>
      </c>
      <c r="D582" s="122" t="s">
        <v>555</v>
      </c>
      <c r="E582" s="145" t="s">
        <v>556</v>
      </c>
      <c r="F582" s="123" t="s">
        <v>554</v>
      </c>
      <c r="G582" s="123" t="s">
        <v>557</v>
      </c>
      <c r="H582" s="50" t="s">
        <v>3285</v>
      </c>
    </row>
    <row r="583" spans="1:8" ht="165" x14ac:dyDescent="0.2">
      <c r="A583" s="50" t="s">
        <v>3656</v>
      </c>
      <c r="B583" s="50" t="s">
        <v>3657</v>
      </c>
      <c r="D583" s="122" t="s">
        <v>3661</v>
      </c>
      <c r="E583" s="145" t="s">
        <v>3658</v>
      </c>
      <c r="F583" s="123" t="s">
        <v>3662</v>
      </c>
      <c r="G583" s="123" t="s">
        <v>3659</v>
      </c>
      <c r="H583" s="50" t="s">
        <v>3660</v>
      </c>
    </row>
    <row r="584" spans="1:8" x14ac:dyDescent="0.2">
      <c r="E584" s="145"/>
      <c r="F584" s="123"/>
      <c r="G584" s="123"/>
    </row>
    <row r="585" spans="1:8" x14ac:dyDescent="0.2">
      <c r="E585" s="145"/>
      <c r="F585" s="123"/>
      <c r="G585" s="123"/>
    </row>
    <row r="586" spans="1:8" x14ac:dyDescent="0.2">
      <c r="E586" s="145"/>
      <c r="F586" s="123"/>
      <c r="G586" s="123"/>
    </row>
    <row r="587" spans="1:8" x14ac:dyDescent="0.2">
      <c r="E587" s="145"/>
      <c r="F587" s="123"/>
      <c r="G587" s="123"/>
    </row>
    <row r="588" spans="1:8" x14ac:dyDescent="0.2">
      <c r="E588" s="145"/>
      <c r="F588" s="123"/>
      <c r="G588" s="123"/>
    </row>
    <row r="589" spans="1:8" x14ac:dyDescent="0.2">
      <c r="E589" s="145"/>
      <c r="F589" s="123"/>
      <c r="G589" s="123"/>
    </row>
    <row r="590" spans="1:8" x14ac:dyDescent="0.2">
      <c r="E590" s="145"/>
      <c r="F590" s="123"/>
      <c r="G590" s="123"/>
    </row>
    <row r="591" spans="1:8" ht="38.25" x14ac:dyDescent="0.2">
      <c r="A591" s="181" t="s">
        <v>3705</v>
      </c>
      <c r="B591" s="182" t="s">
        <v>3741</v>
      </c>
      <c r="D591" s="182" t="s">
        <v>3742</v>
      </c>
      <c r="E591" s="182" t="s">
        <v>3743</v>
      </c>
      <c r="F591" s="182" t="s">
        <v>3753</v>
      </c>
      <c r="G591" s="182" t="s">
        <v>3744</v>
      </c>
    </row>
    <row r="592" spans="1:8" x14ac:dyDescent="0.2">
      <c r="E592" s="145"/>
      <c r="F592" s="123"/>
      <c r="G592" s="123"/>
    </row>
    <row r="593" spans="1:8" x14ac:dyDescent="0.2">
      <c r="E593" s="145"/>
      <c r="F593" s="123"/>
      <c r="G593" s="123"/>
    </row>
    <row r="594" spans="1:8" ht="165" x14ac:dyDescent="0.2">
      <c r="A594" s="50" t="s">
        <v>3332</v>
      </c>
      <c r="B594" s="50" t="s">
        <v>3635</v>
      </c>
      <c r="D594" s="122" t="s">
        <v>3299</v>
      </c>
      <c r="E594" s="145" t="s">
        <v>3347</v>
      </c>
      <c r="F594" s="123" t="s">
        <v>3300</v>
      </c>
      <c r="G594" s="123" t="s">
        <v>3301</v>
      </c>
      <c r="H594" s="50" t="s">
        <v>3593</v>
      </c>
    </row>
    <row r="595" spans="1:8" x14ac:dyDescent="0.2">
      <c r="E595" s="145"/>
      <c r="F595" s="123"/>
      <c r="G595" s="123"/>
    </row>
    <row r="596" spans="1:8" x14ac:dyDescent="0.2">
      <c r="E596" s="145"/>
      <c r="F596" s="123"/>
      <c r="G596" s="123"/>
    </row>
    <row r="597" spans="1:8" x14ac:dyDescent="0.2">
      <c r="E597" s="145"/>
      <c r="F597" s="123"/>
      <c r="G597" s="123"/>
    </row>
    <row r="598" spans="1:8" ht="30" x14ac:dyDescent="0.2">
      <c r="A598" s="50" t="s">
        <v>558</v>
      </c>
      <c r="B598" s="50" t="s">
        <v>559</v>
      </c>
      <c r="D598" s="122" t="s">
        <v>561</v>
      </c>
      <c r="E598" s="145" t="s">
        <v>562</v>
      </c>
      <c r="F598" s="123" t="s">
        <v>563</v>
      </c>
      <c r="G598" s="123" t="s">
        <v>564</v>
      </c>
      <c r="H598" s="50" t="s">
        <v>3226</v>
      </c>
    </row>
    <row r="599" spans="1:8" ht="30" x14ac:dyDescent="0.2">
      <c r="A599" s="50" t="s">
        <v>3291</v>
      </c>
      <c r="B599" s="50" t="s">
        <v>3292</v>
      </c>
      <c r="D599" s="122" t="s">
        <v>3341</v>
      </c>
      <c r="E599" s="145" t="s">
        <v>3293</v>
      </c>
      <c r="F599" s="123" t="s">
        <v>3351</v>
      </c>
      <c r="G599" s="123" t="s">
        <v>3356</v>
      </c>
      <c r="H599" s="50" t="s">
        <v>3402</v>
      </c>
    </row>
    <row r="600" spans="1:8" ht="25.5" x14ac:dyDescent="0.2">
      <c r="A600" s="156" t="s">
        <v>504</v>
      </c>
      <c r="B600" s="156" t="s">
        <v>505</v>
      </c>
      <c r="C600" s="156"/>
      <c r="D600" s="156" t="s">
        <v>507</v>
      </c>
      <c r="E600" s="156" t="s">
        <v>508</v>
      </c>
      <c r="F600" s="156" t="s">
        <v>509</v>
      </c>
      <c r="G600" s="156" t="s">
        <v>510</v>
      </c>
      <c r="H600" s="172" t="s">
        <v>3218</v>
      </c>
    </row>
    <row r="601" spans="1:8" ht="30" x14ac:dyDescent="0.2">
      <c r="A601" s="50" t="s">
        <v>524</v>
      </c>
      <c r="B601" s="50" t="s">
        <v>525</v>
      </c>
      <c r="D601" s="122" t="s">
        <v>527</v>
      </c>
      <c r="E601" s="145" t="s">
        <v>528</v>
      </c>
      <c r="F601" s="123" t="s">
        <v>529</v>
      </c>
      <c r="G601" s="123" t="s">
        <v>530</v>
      </c>
      <c r="H601" s="50" t="s">
        <v>3221</v>
      </c>
    </row>
    <row r="602" spans="1:8" ht="30" x14ac:dyDescent="0.2">
      <c r="A602" s="50" t="s">
        <v>1998</v>
      </c>
      <c r="B602" s="50" t="s">
        <v>2860</v>
      </c>
      <c r="D602" s="122" t="s">
        <v>2000</v>
      </c>
      <c r="E602" s="145" t="s">
        <v>2001</v>
      </c>
      <c r="F602" s="123" t="s">
        <v>2002</v>
      </c>
      <c r="G602" s="123" t="s">
        <v>2003</v>
      </c>
      <c r="H602" s="50" t="s">
        <v>3594</v>
      </c>
    </row>
    <row r="603" spans="1:8" x14ac:dyDescent="0.2">
      <c r="A603" s="50" t="s">
        <v>2021</v>
      </c>
      <c r="B603" s="50" t="s">
        <v>2022</v>
      </c>
      <c r="D603" s="122" t="s">
        <v>2024</v>
      </c>
      <c r="E603" s="145" t="s">
        <v>2025</v>
      </c>
      <c r="F603" s="123" t="s">
        <v>2026</v>
      </c>
      <c r="G603" s="123" t="s">
        <v>2027</v>
      </c>
      <c r="H603" s="50" t="s">
        <v>3595</v>
      </c>
    </row>
    <row r="604" spans="1:8" x14ac:dyDescent="0.2">
      <c r="A604" s="50" t="s">
        <v>2045</v>
      </c>
      <c r="B604" s="50" t="s">
        <v>2867</v>
      </c>
      <c r="D604" s="122" t="s">
        <v>2047</v>
      </c>
      <c r="E604" s="145" t="s">
        <v>2048</v>
      </c>
      <c r="F604" s="123" t="s">
        <v>2049</v>
      </c>
      <c r="G604" s="123" t="s">
        <v>2050</v>
      </c>
      <c r="H604" s="50" t="s">
        <v>3596</v>
      </c>
    </row>
    <row r="605" spans="1:8" x14ac:dyDescent="0.2">
      <c r="A605" s="50" t="s">
        <v>2068</v>
      </c>
      <c r="B605" s="50" t="s">
        <v>2069</v>
      </c>
      <c r="D605" s="122" t="s">
        <v>2071</v>
      </c>
      <c r="E605" s="145" t="s">
        <v>2072</v>
      </c>
      <c r="F605" s="123" t="s">
        <v>2073</v>
      </c>
      <c r="G605" s="123" t="s">
        <v>2074</v>
      </c>
      <c r="H605" s="50" t="s">
        <v>3597</v>
      </c>
    </row>
    <row r="606" spans="1:8" x14ac:dyDescent="0.2">
      <c r="A606" s="50" t="s">
        <v>2093</v>
      </c>
      <c r="B606" s="50" t="s">
        <v>2874</v>
      </c>
      <c r="D606" s="122" t="s">
        <v>2095</v>
      </c>
      <c r="E606" s="145" t="s">
        <v>2096</v>
      </c>
      <c r="F606" s="123" t="s">
        <v>2097</v>
      </c>
      <c r="G606" s="123" t="s">
        <v>2098</v>
      </c>
      <c r="H606" s="50" t="s">
        <v>3602</v>
      </c>
    </row>
    <row r="607" spans="1:8" x14ac:dyDescent="0.2">
      <c r="A607" s="50" t="s">
        <v>2118</v>
      </c>
      <c r="B607" s="50" t="s">
        <v>2119</v>
      </c>
      <c r="D607" s="122" t="s">
        <v>2121</v>
      </c>
      <c r="E607" s="145" t="s">
        <v>2122</v>
      </c>
      <c r="F607" s="123" t="s">
        <v>2123</v>
      </c>
      <c r="G607" s="123" t="s">
        <v>2124</v>
      </c>
      <c r="H607" s="50" t="s">
        <v>3598</v>
      </c>
    </row>
    <row r="608" spans="1:8" ht="30" x14ac:dyDescent="0.2">
      <c r="A608" s="50" t="s">
        <v>2143</v>
      </c>
      <c r="B608" s="50" t="s">
        <v>2880</v>
      </c>
      <c r="D608" s="122" t="s">
        <v>2145</v>
      </c>
      <c r="E608" s="145" t="s">
        <v>2146</v>
      </c>
      <c r="F608" s="123" t="s">
        <v>2147</v>
      </c>
      <c r="G608" s="123" t="s">
        <v>2148</v>
      </c>
      <c r="H608" s="50" t="s">
        <v>3599</v>
      </c>
    </row>
    <row r="609" spans="1:8" ht="30" x14ac:dyDescent="0.2">
      <c r="A609" s="50" t="s">
        <v>2167</v>
      </c>
      <c r="B609" s="50" t="s">
        <v>2168</v>
      </c>
      <c r="D609" s="122" t="s">
        <v>2170</v>
      </c>
      <c r="E609" s="145" t="s">
        <v>2171</v>
      </c>
      <c r="F609" s="123" t="s">
        <v>2172</v>
      </c>
      <c r="G609" s="123" t="s">
        <v>2173</v>
      </c>
      <c r="H609" s="50" t="s">
        <v>3600</v>
      </c>
    </row>
    <row r="610" spans="1:8" x14ac:dyDescent="0.2">
      <c r="A610" s="50" t="s">
        <v>2722</v>
      </c>
      <c r="B610" s="50" t="s">
        <v>2887</v>
      </c>
      <c r="D610" s="122" t="s">
        <v>2971</v>
      </c>
      <c r="E610" s="145" t="s">
        <v>3035</v>
      </c>
      <c r="F610" s="123" t="s">
        <v>3073</v>
      </c>
      <c r="G610" s="123" t="s">
        <v>3150</v>
      </c>
      <c r="H610" s="50" t="s">
        <v>3601</v>
      </c>
    </row>
    <row r="611" spans="1:8" x14ac:dyDescent="0.2">
      <c r="A611" s="50" t="s">
        <v>2722</v>
      </c>
      <c r="B611" s="50" t="s">
        <v>2887</v>
      </c>
      <c r="D611" s="122" t="s">
        <v>2971</v>
      </c>
      <c r="E611" s="145" t="s">
        <v>3035</v>
      </c>
      <c r="F611" s="123" t="s">
        <v>3073</v>
      </c>
      <c r="G611" s="123" t="s">
        <v>3150</v>
      </c>
      <c r="H611" s="50" t="s">
        <v>3601</v>
      </c>
    </row>
    <row r="612" spans="1:8" x14ac:dyDescent="0.2">
      <c r="A612" s="50" t="s">
        <v>2722</v>
      </c>
      <c r="B612" s="50" t="s">
        <v>2887</v>
      </c>
      <c r="D612" s="122" t="s">
        <v>2971</v>
      </c>
      <c r="E612" s="145" t="s">
        <v>3035</v>
      </c>
      <c r="F612" s="123" t="s">
        <v>3073</v>
      </c>
      <c r="G612" s="123" t="s">
        <v>3150</v>
      </c>
      <c r="H612" s="50" t="s">
        <v>3601</v>
      </c>
    </row>
    <row r="613" spans="1:8" ht="75" x14ac:dyDescent="0.2">
      <c r="A613" s="50" t="s">
        <v>911</v>
      </c>
      <c r="B613" s="50" t="s">
        <v>912</v>
      </c>
      <c r="D613" s="122" t="s">
        <v>1995</v>
      </c>
      <c r="E613" s="145" t="s">
        <v>1181</v>
      </c>
      <c r="F613" s="123" t="s">
        <v>1662</v>
      </c>
      <c r="G613" s="123" t="s">
        <v>537</v>
      </c>
      <c r="H613" s="50" t="s">
        <v>3282</v>
      </c>
    </row>
    <row r="614" spans="1:8" ht="180" x14ac:dyDescent="0.2">
      <c r="A614" s="50" t="s">
        <v>2004</v>
      </c>
      <c r="B614" s="50" t="s">
        <v>2861</v>
      </c>
      <c r="D614" s="122" t="s">
        <v>2006</v>
      </c>
      <c r="E614" s="145" t="s">
        <v>2007</v>
      </c>
      <c r="F614" s="123" t="s">
        <v>2008</v>
      </c>
      <c r="G614" s="123" t="s">
        <v>2009</v>
      </c>
      <c r="H614" s="50" t="s">
        <v>3603</v>
      </c>
    </row>
    <row r="615" spans="1:8" ht="375" x14ac:dyDescent="0.2">
      <c r="A615" s="50" t="s">
        <v>2028</v>
      </c>
      <c r="B615" s="50" t="s">
        <v>2864</v>
      </c>
      <c r="D615" s="122" t="s">
        <v>2030</v>
      </c>
      <c r="E615" s="145" t="s">
        <v>2031</v>
      </c>
      <c r="F615" s="123" t="s">
        <v>2032</v>
      </c>
      <c r="G615" s="123" t="s">
        <v>3149</v>
      </c>
      <c r="H615" s="50" t="s">
        <v>3604</v>
      </c>
    </row>
    <row r="616" spans="1:8" ht="360" x14ac:dyDescent="0.2">
      <c r="A616" s="50" t="s">
        <v>2051</v>
      </c>
      <c r="B616" s="50" t="s">
        <v>2868</v>
      </c>
      <c r="D616" s="122" t="s">
        <v>2053</v>
      </c>
      <c r="E616" s="145" t="s">
        <v>2054</v>
      </c>
      <c r="F616" s="123" t="s">
        <v>2055</v>
      </c>
      <c r="G616" s="123" t="s">
        <v>2056</v>
      </c>
      <c r="H616" s="50" t="s">
        <v>3605</v>
      </c>
    </row>
    <row r="617" spans="1:8" ht="330" x14ac:dyDescent="0.2">
      <c r="A617" s="50" t="s">
        <v>2075</v>
      </c>
      <c r="B617" s="50" t="s">
        <v>2871</v>
      </c>
      <c r="D617" s="122" t="s">
        <v>2077</v>
      </c>
      <c r="E617" s="145" t="s">
        <v>2078</v>
      </c>
      <c r="F617" s="123" t="s">
        <v>2079</v>
      </c>
      <c r="G617" s="123" t="s">
        <v>2080</v>
      </c>
      <c r="H617" s="50" t="s">
        <v>3606</v>
      </c>
    </row>
    <row r="618" spans="1:8" ht="330" x14ac:dyDescent="0.2">
      <c r="A618" s="50" t="s">
        <v>2099</v>
      </c>
      <c r="B618" s="50" t="s">
        <v>2875</v>
      </c>
      <c r="D618" s="122" t="s">
        <v>2101</v>
      </c>
      <c r="E618" s="145" t="s">
        <v>2102</v>
      </c>
      <c r="F618" s="123" t="s">
        <v>2103</v>
      </c>
      <c r="G618" s="123" t="s">
        <v>2104</v>
      </c>
      <c r="H618" s="50" t="s">
        <v>3607</v>
      </c>
    </row>
    <row r="619" spans="1:8" ht="135" x14ac:dyDescent="0.2">
      <c r="A619" s="50" t="s">
        <v>2125</v>
      </c>
      <c r="B619" s="50" t="s">
        <v>2877</v>
      </c>
      <c r="D619" s="122" t="s">
        <v>2127</v>
      </c>
      <c r="E619" s="145" t="s">
        <v>2128</v>
      </c>
      <c r="F619" s="123" t="s">
        <v>2129</v>
      </c>
      <c r="G619" s="123" t="s">
        <v>2130</v>
      </c>
      <c r="H619" s="50" t="s">
        <v>3608</v>
      </c>
    </row>
    <row r="620" spans="1:8" ht="195" x14ac:dyDescent="0.2">
      <c r="A620" s="50" t="s">
        <v>2149</v>
      </c>
      <c r="B620" s="50" t="s">
        <v>2881</v>
      </c>
      <c r="D620" s="122" t="s">
        <v>2151</v>
      </c>
      <c r="E620" s="145" t="s">
        <v>2152</v>
      </c>
      <c r="F620" s="123" t="s">
        <v>2153</v>
      </c>
      <c r="G620" s="123" t="s">
        <v>2154</v>
      </c>
      <c r="H620" s="50" t="s">
        <v>3609</v>
      </c>
    </row>
    <row r="621" spans="1:8" ht="225" x14ac:dyDescent="0.2">
      <c r="A621" s="50" t="s">
        <v>2174</v>
      </c>
      <c r="B621" s="50" t="s">
        <v>2884</v>
      </c>
      <c r="D621" s="122" t="s">
        <v>2176</v>
      </c>
      <c r="E621" s="145" t="s">
        <v>2177</v>
      </c>
      <c r="F621" s="123" t="s">
        <v>2178</v>
      </c>
      <c r="G621" s="123" t="s">
        <v>2179</v>
      </c>
      <c r="H621" s="50" t="s">
        <v>3610</v>
      </c>
    </row>
    <row r="622" spans="1:8" ht="180" x14ac:dyDescent="0.2">
      <c r="A622" s="50" t="s">
        <v>2723</v>
      </c>
      <c r="B622" s="50" t="s">
        <v>2888</v>
      </c>
      <c r="D622" s="122" t="s">
        <v>2972</v>
      </c>
      <c r="E622" s="145" t="s">
        <v>3036</v>
      </c>
      <c r="F622" s="123" t="s">
        <v>3074</v>
      </c>
      <c r="G622" s="123" t="s">
        <v>3151</v>
      </c>
      <c r="H622" s="50" t="s">
        <v>3611</v>
      </c>
    </row>
    <row r="623" spans="1:8" ht="75" x14ac:dyDescent="0.2">
      <c r="A623" s="50" t="s">
        <v>2725</v>
      </c>
      <c r="B623" s="50" t="s">
        <v>2890</v>
      </c>
      <c r="D623" s="122" t="s">
        <v>2974</v>
      </c>
      <c r="E623" s="145" t="s">
        <v>3038</v>
      </c>
      <c r="F623" s="123" t="s">
        <v>3076</v>
      </c>
      <c r="G623" s="123" t="s">
        <v>3153</v>
      </c>
      <c r="H623" s="50" t="s">
        <v>3612</v>
      </c>
    </row>
    <row r="624" spans="1:8" ht="90" x14ac:dyDescent="0.2">
      <c r="A624" s="50" t="s">
        <v>2727</v>
      </c>
      <c r="B624" s="50" t="s">
        <v>2892</v>
      </c>
      <c r="D624" s="122" t="s">
        <v>2976</v>
      </c>
      <c r="E624" s="145" t="s">
        <v>3040</v>
      </c>
      <c r="F624" s="123" t="s">
        <v>3078</v>
      </c>
      <c r="G624" s="123" t="s">
        <v>3155</v>
      </c>
      <c r="H624" s="50" t="s">
        <v>3613</v>
      </c>
    </row>
    <row r="625" spans="1:8" ht="75" x14ac:dyDescent="0.2">
      <c r="A625" s="50" t="s">
        <v>916</v>
      </c>
      <c r="B625" s="50" t="s">
        <v>917</v>
      </c>
      <c r="D625" s="122" t="s">
        <v>1996</v>
      </c>
      <c r="E625" s="145" t="s">
        <v>919</v>
      </c>
      <c r="F625" s="123" t="s">
        <v>1184</v>
      </c>
      <c r="G625" s="123" t="s">
        <v>544</v>
      </c>
      <c r="H625" s="50" t="s">
        <v>3283</v>
      </c>
    </row>
    <row r="626" spans="1:8" ht="75" x14ac:dyDescent="0.2">
      <c r="A626" s="50" t="s">
        <v>2010</v>
      </c>
      <c r="B626" s="50" t="s">
        <v>2862</v>
      </c>
      <c r="D626" s="122" t="s">
        <v>2012</v>
      </c>
      <c r="E626" s="145" t="s">
        <v>2013</v>
      </c>
      <c r="F626" s="123" t="s">
        <v>2014</v>
      </c>
      <c r="G626" s="123" t="s">
        <v>2015</v>
      </c>
      <c r="H626" s="50" t="s">
        <v>3614</v>
      </c>
    </row>
    <row r="627" spans="1:8" ht="180" x14ac:dyDescent="0.2">
      <c r="A627" s="50" t="s">
        <v>2033</v>
      </c>
      <c r="B627" s="50" t="s">
        <v>2865</v>
      </c>
      <c r="D627" s="122" t="s">
        <v>2035</v>
      </c>
      <c r="E627" s="145" t="s">
        <v>2036</v>
      </c>
      <c r="F627" s="123" t="s">
        <v>2037</v>
      </c>
      <c r="G627" s="123" t="s">
        <v>2038</v>
      </c>
      <c r="H627" s="50" t="s">
        <v>3615</v>
      </c>
    </row>
    <row r="628" spans="1:8" ht="180" x14ac:dyDescent="0.2">
      <c r="A628" s="50" t="s">
        <v>2057</v>
      </c>
      <c r="B628" s="50" t="s">
        <v>2869</v>
      </c>
      <c r="D628" s="122" t="s">
        <v>2059</v>
      </c>
      <c r="E628" s="145" t="s">
        <v>3034</v>
      </c>
      <c r="F628" s="123" t="s">
        <v>2060</v>
      </c>
      <c r="G628" s="123" t="s">
        <v>2061</v>
      </c>
      <c r="H628" s="50" t="s">
        <v>3616</v>
      </c>
    </row>
    <row r="629" spans="1:8" ht="240" x14ac:dyDescent="0.2">
      <c r="A629" s="50" t="s">
        <v>2081</v>
      </c>
      <c r="B629" s="50" t="s">
        <v>2872</v>
      </c>
      <c r="D629" s="122" t="s">
        <v>2083</v>
      </c>
      <c r="E629" s="145" t="s">
        <v>2084</v>
      </c>
      <c r="F629" s="123" t="s">
        <v>2085</v>
      </c>
      <c r="G629" s="123" t="s">
        <v>2086</v>
      </c>
      <c r="H629" s="50" t="s">
        <v>3617</v>
      </c>
    </row>
    <row r="630" spans="1:8" ht="135" x14ac:dyDescent="0.2">
      <c r="A630" s="50" t="s">
        <v>2105</v>
      </c>
      <c r="B630" s="50" t="s">
        <v>2876</v>
      </c>
      <c r="D630" s="122" t="s">
        <v>2107</v>
      </c>
      <c r="E630" s="145" t="s">
        <v>2108</v>
      </c>
      <c r="F630" s="123" t="s">
        <v>2109</v>
      </c>
      <c r="G630" s="123" t="s">
        <v>2110</v>
      </c>
      <c r="H630" s="50" t="s">
        <v>3618</v>
      </c>
    </row>
    <row r="631" spans="1:8" ht="150" x14ac:dyDescent="0.2">
      <c r="A631" s="50" t="s">
        <v>2131</v>
      </c>
      <c r="B631" s="50" t="s">
        <v>2878</v>
      </c>
      <c r="D631" s="122" t="s">
        <v>2133</v>
      </c>
      <c r="E631" s="145" t="s">
        <v>2134</v>
      </c>
      <c r="F631" s="123" t="s">
        <v>2135</v>
      </c>
      <c r="G631" s="123" t="s">
        <v>2136</v>
      </c>
      <c r="H631" s="50" t="s">
        <v>3619</v>
      </c>
    </row>
    <row r="632" spans="1:8" ht="135" x14ac:dyDescent="0.2">
      <c r="A632" s="50" t="s">
        <v>2155</v>
      </c>
      <c r="B632" s="50" t="s">
        <v>2882</v>
      </c>
      <c r="D632" s="122" t="s">
        <v>2157</v>
      </c>
      <c r="E632" s="145" t="s">
        <v>2158</v>
      </c>
      <c r="F632" s="123" t="s">
        <v>2159</v>
      </c>
      <c r="G632" s="123" t="s">
        <v>2160</v>
      </c>
      <c r="H632" s="50" t="s">
        <v>3620</v>
      </c>
    </row>
    <row r="633" spans="1:8" ht="255" x14ac:dyDescent="0.2">
      <c r="A633" s="50" t="s">
        <v>2180</v>
      </c>
      <c r="B633" s="50" t="s">
        <v>2885</v>
      </c>
      <c r="D633" s="122" t="s">
        <v>2182</v>
      </c>
      <c r="E633" s="145" t="s">
        <v>2183</v>
      </c>
      <c r="F633" s="123" t="s">
        <v>2184</v>
      </c>
      <c r="G633" s="123" t="s">
        <v>2185</v>
      </c>
      <c r="H633" s="50" t="s">
        <v>3621</v>
      </c>
    </row>
    <row r="634" spans="1:8" x14ac:dyDescent="0.2">
      <c r="E634" s="145"/>
      <c r="F634" s="123"/>
      <c r="G634" s="123"/>
    </row>
    <row r="635" spans="1:8" x14ac:dyDescent="0.2">
      <c r="E635" s="145"/>
      <c r="F635" s="123"/>
      <c r="G635" s="123"/>
    </row>
    <row r="636" spans="1:8" x14ac:dyDescent="0.2">
      <c r="E636" s="145"/>
      <c r="F636" s="123"/>
      <c r="G636" s="123"/>
    </row>
    <row r="637" spans="1:8" ht="45" x14ac:dyDescent="0.2">
      <c r="A637" s="50" t="s">
        <v>922</v>
      </c>
      <c r="B637" s="50" t="s">
        <v>923</v>
      </c>
      <c r="D637" s="122" t="s">
        <v>1997</v>
      </c>
      <c r="E637" s="145" t="s">
        <v>1186</v>
      </c>
      <c r="F637" s="123" t="s">
        <v>1187</v>
      </c>
      <c r="G637" s="123" t="s">
        <v>551</v>
      </c>
      <c r="H637" s="50" t="s">
        <v>3284</v>
      </c>
    </row>
    <row r="638" spans="1:8" ht="75" x14ac:dyDescent="0.2">
      <c r="A638" s="50" t="s">
        <v>2016</v>
      </c>
      <c r="B638" s="50" t="s">
        <v>2863</v>
      </c>
      <c r="D638" s="122" t="s">
        <v>2018</v>
      </c>
      <c r="E638" s="145" t="s">
        <v>2019</v>
      </c>
      <c r="F638" s="123" t="s">
        <v>2020</v>
      </c>
      <c r="G638" s="123" t="s">
        <v>1215</v>
      </c>
      <c r="H638" s="50" t="s">
        <v>3622</v>
      </c>
    </row>
    <row r="639" spans="1:8" ht="75" x14ac:dyDescent="0.2">
      <c r="A639" s="50" t="s">
        <v>2039</v>
      </c>
      <c r="B639" s="50" t="s">
        <v>2866</v>
      </c>
      <c r="D639" s="122" t="s">
        <v>2041</v>
      </c>
      <c r="E639" s="145" t="s">
        <v>2042</v>
      </c>
      <c r="F639" s="123" t="s">
        <v>2043</v>
      </c>
      <c r="G639" s="123" t="s">
        <v>2044</v>
      </c>
      <c r="H639" s="50" t="s">
        <v>3623</v>
      </c>
    </row>
    <row r="640" spans="1:8" ht="45" x14ac:dyDescent="0.2">
      <c r="A640" s="50" t="s">
        <v>2062</v>
      </c>
      <c r="B640" s="50" t="s">
        <v>2870</v>
      </c>
      <c r="D640" s="122" t="s">
        <v>2064</v>
      </c>
      <c r="E640" s="145" t="s">
        <v>2065</v>
      </c>
      <c r="F640" s="123" t="s">
        <v>2066</v>
      </c>
      <c r="G640" s="123" t="s">
        <v>2067</v>
      </c>
      <c r="H640" s="50" t="s">
        <v>3624</v>
      </c>
    </row>
    <row r="641" spans="1:8" ht="135" x14ac:dyDescent="0.2">
      <c r="A641" s="50" t="s">
        <v>2087</v>
      </c>
      <c r="B641" s="50" t="s">
        <v>2873</v>
      </c>
      <c r="D641" s="122" t="s">
        <v>2089</v>
      </c>
      <c r="E641" s="145" t="s">
        <v>2090</v>
      </c>
      <c r="F641" s="123" t="s">
        <v>2091</v>
      </c>
      <c r="G641" s="123" t="s">
        <v>2092</v>
      </c>
      <c r="H641" s="50" t="s">
        <v>3625</v>
      </c>
    </row>
    <row r="642" spans="1:8" ht="105" x14ac:dyDescent="0.2">
      <c r="A642" s="50" t="s">
        <v>2111</v>
      </c>
      <c r="B642" s="50" t="s">
        <v>2112</v>
      </c>
      <c r="D642" s="122" t="s">
        <v>2114</v>
      </c>
      <c r="E642" s="145" t="s">
        <v>2115</v>
      </c>
      <c r="F642" s="123" t="s">
        <v>2116</v>
      </c>
      <c r="G642" s="123" t="s">
        <v>2117</v>
      </c>
      <c r="H642" s="50" t="s">
        <v>3626</v>
      </c>
    </row>
    <row r="643" spans="1:8" ht="75" x14ac:dyDescent="0.2">
      <c r="A643" s="50" t="s">
        <v>2137</v>
      </c>
      <c r="B643" s="50" t="s">
        <v>2879</v>
      </c>
      <c r="D643" s="122" t="s">
        <v>2139</v>
      </c>
      <c r="E643" s="145" t="s">
        <v>2140</v>
      </c>
      <c r="F643" s="123" t="s">
        <v>2141</v>
      </c>
      <c r="G643" s="123" t="s">
        <v>2142</v>
      </c>
      <c r="H643" s="50" t="s">
        <v>3627</v>
      </c>
    </row>
    <row r="644" spans="1:8" ht="90" x14ac:dyDescent="0.2">
      <c r="A644" s="50" t="s">
        <v>2161</v>
      </c>
      <c r="B644" s="50" t="s">
        <v>2883</v>
      </c>
      <c r="D644" s="122" t="s">
        <v>2163</v>
      </c>
      <c r="E644" s="145" t="s">
        <v>2164</v>
      </c>
      <c r="F644" s="123" t="s">
        <v>2165</v>
      </c>
      <c r="G644" s="123" t="s">
        <v>2166</v>
      </c>
      <c r="H644" s="50" t="s">
        <v>3628</v>
      </c>
    </row>
    <row r="645" spans="1:8" ht="120" x14ac:dyDescent="0.2">
      <c r="A645" s="50" t="s">
        <v>2186</v>
      </c>
      <c r="B645" s="50" t="s">
        <v>2886</v>
      </c>
      <c r="D645" s="122" t="s">
        <v>2188</v>
      </c>
      <c r="E645" s="145" t="s">
        <v>2189</v>
      </c>
      <c r="F645" s="123" t="s">
        <v>2190</v>
      </c>
      <c r="G645" s="123" t="s">
        <v>2191</v>
      </c>
      <c r="H645" s="50" t="s">
        <v>3629</v>
      </c>
    </row>
    <row r="646" spans="1:8" ht="180" x14ac:dyDescent="0.2">
      <c r="A646" s="50" t="s">
        <v>3368</v>
      </c>
      <c r="B646" s="50" t="s">
        <v>2889</v>
      </c>
      <c r="D646" s="122" t="s">
        <v>2973</v>
      </c>
      <c r="E646" s="145" t="s">
        <v>3037</v>
      </c>
      <c r="F646" s="123" t="s">
        <v>3075</v>
      </c>
      <c r="G646" s="123" t="s">
        <v>3152</v>
      </c>
      <c r="H646" s="50" t="s">
        <v>3630</v>
      </c>
    </row>
    <row r="647" spans="1:8" ht="75" x14ac:dyDescent="0.2">
      <c r="A647" s="50" t="s">
        <v>2726</v>
      </c>
      <c r="B647" s="50" t="s">
        <v>2891</v>
      </c>
      <c r="D647" s="122" t="s">
        <v>2975</v>
      </c>
      <c r="E647" s="145" t="s">
        <v>3039</v>
      </c>
      <c r="F647" s="123" t="s">
        <v>3077</v>
      </c>
      <c r="G647" s="123" t="s">
        <v>3154</v>
      </c>
      <c r="H647" s="50" t="s">
        <v>3631</v>
      </c>
    </row>
    <row r="648" spans="1:8" ht="90" x14ac:dyDescent="0.2">
      <c r="A648" s="50" t="s">
        <v>2728</v>
      </c>
      <c r="B648" s="50" t="s">
        <v>2893</v>
      </c>
      <c r="D648" s="122" t="s">
        <v>2977</v>
      </c>
      <c r="E648" s="145" t="s">
        <v>3041</v>
      </c>
      <c r="F648" s="123" t="s">
        <v>3079</v>
      </c>
      <c r="G648" s="123" t="s">
        <v>3156</v>
      </c>
      <c r="H648" s="50" t="s">
        <v>3632</v>
      </c>
    </row>
    <row r="649" spans="1:8" x14ac:dyDescent="0.2">
      <c r="A649" s="50" t="s">
        <v>552</v>
      </c>
      <c r="B649" s="50" t="s">
        <v>553</v>
      </c>
      <c r="D649" s="122" t="s">
        <v>555</v>
      </c>
      <c r="E649" s="145" t="s">
        <v>556</v>
      </c>
      <c r="F649" s="123" t="s">
        <v>554</v>
      </c>
      <c r="G649" s="123" t="s">
        <v>557</v>
      </c>
      <c r="H649" s="50" t="s">
        <v>3285</v>
      </c>
    </row>
    <row r="650" spans="1:8" ht="195" x14ac:dyDescent="0.2">
      <c r="A650" s="50" t="s">
        <v>3333</v>
      </c>
      <c r="B650" s="50" t="s">
        <v>3361</v>
      </c>
      <c r="D650" s="122" t="s">
        <v>3343</v>
      </c>
      <c r="E650" s="145" t="s">
        <v>3348</v>
      </c>
      <c r="F650" s="123" t="s">
        <v>3353</v>
      </c>
      <c r="G650" s="123" t="s">
        <v>3358</v>
      </c>
      <c r="H650" s="50" t="s">
        <v>3636</v>
      </c>
    </row>
    <row r="651" spans="1:8" x14ac:dyDescent="0.2">
      <c r="E651" s="145"/>
      <c r="F651" s="123"/>
      <c r="G651" s="123"/>
    </row>
    <row r="652" spans="1:8" x14ac:dyDescent="0.2">
      <c r="E652" s="145"/>
      <c r="F652" s="123"/>
      <c r="G652" s="123"/>
    </row>
    <row r="653" spans="1:8" x14ac:dyDescent="0.2">
      <c r="E653" s="145"/>
      <c r="F653" s="123"/>
      <c r="G653" s="123"/>
    </row>
    <row r="654" spans="1:8" x14ac:dyDescent="0.2">
      <c r="E654" s="145"/>
      <c r="F654" s="123"/>
      <c r="G654" s="123"/>
    </row>
    <row r="655" spans="1:8" x14ac:dyDescent="0.2">
      <c r="E655" s="145"/>
      <c r="F655" s="123"/>
      <c r="G655" s="123"/>
    </row>
    <row r="656" spans="1:8" x14ac:dyDescent="0.2">
      <c r="E656" s="145"/>
      <c r="F656" s="123"/>
      <c r="G656" s="123"/>
    </row>
    <row r="657" spans="1:8" x14ac:dyDescent="0.2">
      <c r="E657" s="145"/>
      <c r="F657" s="123"/>
      <c r="G657" s="123"/>
    </row>
    <row r="658" spans="1:8" x14ac:dyDescent="0.2">
      <c r="E658" s="145"/>
      <c r="F658" s="123"/>
      <c r="G658" s="123"/>
    </row>
    <row r="659" spans="1:8" x14ac:dyDescent="0.2">
      <c r="E659" s="145"/>
      <c r="F659" s="123"/>
      <c r="G659" s="123"/>
    </row>
    <row r="660" spans="1:8" x14ac:dyDescent="0.2">
      <c r="E660" s="145"/>
      <c r="F660" s="123"/>
      <c r="G660" s="123"/>
    </row>
    <row r="661" spans="1:8" ht="30" x14ac:dyDescent="0.2">
      <c r="A661" s="50" t="s">
        <v>558</v>
      </c>
      <c r="B661" s="50" t="s">
        <v>559</v>
      </c>
      <c r="D661" s="122" t="s">
        <v>561</v>
      </c>
      <c r="E661" s="145" t="s">
        <v>929</v>
      </c>
      <c r="F661" s="123" t="s">
        <v>563</v>
      </c>
      <c r="G661" s="123" t="s">
        <v>564</v>
      </c>
      <c r="H661" s="50" t="s">
        <v>3226</v>
      </c>
    </row>
    <row r="662" spans="1:8" ht="38.25" x14ac:dyDescent="0.2">
      <c r="A662" s="50" t="s">
        <v>3291</v>
      </c>
      <c r="B662" s="50" t="s">
        <v>3292</v>
      </c>
      <c r="D662" s="122" t="s">
        <v>3341</v>
      </c>
      <c r="E662" s="145" t="s">
        <v>3302</v>
      </c>
      <c r="F662" s="123" t="s">
        <v>3351</v>
      </c>
      <c r="G662" s="123" t="s">
        <v>3356</v>
      </c>
      <c r="H662" s="50" t="s">
        <v>3402</v>
      </c>
    </row>
  </sheetData>
  <autoFilter ref="A1:K662" xr:uid="{00000000-0009-0000-0000-00000E000000}"/>
  <pageMargins left="0.511811024" right="0.511811024" top="0.78740157499999996" bottom="0.78740157499999996" header="0.31496062000000002" footer="0.31496062000000002"/>
  <pageSetup paperSize="9" orientation="portrait" r:id="rId1"/>
  <headerFooter>
    <oddFooter>&amp;RQF60_Rev 2
Release Date: 04/03/2020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446BA8B86529147A015A838C067C3A5" ma:contentTypeVersion="10" ma:contentTypeDescription="Create a new document." ma:contentTypeScope="" ma:versionID="20dc01857b62ebc43c69670475cfa78d">
  <xsd:schema xmlns:xsd="http://www.w3.org/2001/XMLSchema" xmlns:xs="http://www.w3.org/2001/XMLSchema" xmlns:p="http://schemas.microsoft.com/office/2006/metadata/properties" xmlns:ns2="7595dda6-bce2-4fec-823d-3da79aea3edd" targetNamespace="http://schemas.microsoft.com/office/2006/metadata/properties" ma:root="true" ma:fieldsID="168499049e2e1a8495e4a2df28de243b" ns2:_="">
    <xsd:import namespace="7595dda6-bce2-4fec-823d-3da79aea3ed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95dda6-bce2-4fec-823d-3da79aea3e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DA7289-89E8-49A5-B9FD-7E2EFADF803D}">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a146c4bd-671a-4ae8-9b9d-73f0945a5f05"/>
    <ds:schemaRef ds:uri="http://www.w3.org/XML/1998/namespace"/>
    <ds:schemaRef ds:uri="http://purl.org/dc/dcmitype/"/>
  </ds:schemaRefs>
</ds:datastoreItem>
</file>

<file path=customXml/itemProps2.xml><?xml version="1.0" encoding="utf-8"?>
<ds:datastoreItem xmlns:ds="http://schemas.openxmlformats.org/officeDocument/2006/customXml" ds:itemID="{DA111A50-86D5-48AE-B905-98A7703E4F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95dda6-bce2-4fec-823d-3da79aea3e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60EC2E-09EC-43CB-A9D5-B0662B944C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6</vt:i4>
      </vt:variant>
      <vt:variant>
        <vt:lpstr>Named Ranges</vt:lpstr>
      </vt:variant>
      <vt:variant>
        <vt:i4>6</vt:i4>
      </vt:variant>
    </vt:vector>
  </HeadingPairs>
  <TitlesOfParts>
    <vt:vector size="23" baseType="lpstr">
      <vt:lpstr>Summary</vt:lpstr>
      <vt:lpstr>Financial</vt:lpstr>
      <vt:lpstr>Quality Systems</vt:lpstr>
      <vt:lpstr>Social Accountability</vt:lpstr>
      <vt:lpstr>Operations</vt:lpstr>
      <vt:lpstr>Environment &amp; Safety</vt:lpstr>
      <vt:lpstr>Security</vt:lpstr>
      <vt:lpstr>Social Accountability Chart</vt:lpstr>
      <vt:lpstr>Database</vt:lpstr>
      <vt:lpstr>Sheet3</vt:lpstr>
      <vt:lpstr>DB2</vt:lpstr>
      <vt:lpstr>Summary Chart</vt:lpstr>
      <vt:lpstr>Financial Chart</vt:lpstr>
      <vt:lpstr>Quality Chart</vt:lpstr>
      <vt:lpstr>Environment Chart</vt:lpstr>
      <vt:lpstr>Operations Chart</vt:lpstr>
      <vt:lpstr>Security Chart</vt:lpstr>
      <vt:lpstr>Summary!Print_Area</vt:lpstr>
      <vt:lpstr>'Environment &amp; Safety'!Print_Titles</vt:lpstr>
      <vt:lpstr>Financial!Print_Titles</vt:lpstr>
      <vt:lpstr>Operations!Print_Titles</vt:lpstr>
      <vt:lpstr>'Quality Systems'!Print_Titles</vt:lpstr>
      <vt:lpstr>Security!Print_Titles</vt:lpstr>
    </vt:vector>
  </TitlesOfParts>
  <Manager/>
  <Company>GEXPRO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GEXPRO</dc:creator>
  <cp:keywords/>
  <dc:description/>
  <cp:lastModifiedBy>JeahHuey Smith</cp:lastModifiedBy>
  <cp:revision/>
  <cp:lastPrinted>2021-10-11T14:55:39Z</cp:lastPrinted>
  <dcterms:created xsi:type="dcterms:W3CDTF">2010-04-14T11:21:33Z</dcterms:created>
  <dcterms:modified xsi:type="dcterms:W3CDTF">2021-10-11T15:00:56Z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0x0101001446BA8B86529147A015A838C067C3A5</vt:lpwstr>
  </property>
  <property fmtid="{D5CDD505-2E9C-101B-9397-08002B2CF9AE}" pid="3" name="Order">
    <vt:r8>76211400</vt:r8>
  </property>
</Properties>
</file>